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ŽALE\2021\ŽALE-16-21 Ureditev klimatizacije v upravno tehničnem objektu\pojasnilo\"/>
    </mc:Choice>
  </mc:AlternateContent>
  <bookViews>
    <workbookView xWindow="1110" yWindow="-105" windowWidth="22035" windowHeight="13170" tabRatio="806" activeTab="3"/>
  </bookViews>
  <sheets>
    <sheet name="rekapitulacija" sheetId="2" r:id="rId1"/>
    <sheet name="GO" sheetId="1" r:id="rId2"/>
    <sheet name="STROJNE1" sheetId="3" r:id="rId3"/>
    <sheet name="STROJNE2" sheetId="4" r:id="rId4"/>
    <sheet name="ELEKTRO1" sheetId="5" r:id="rId5"/>
    <sheet name="ELEKTRO2" sheetId="6" r:id="rId6"/>
  </sheets>
  <definedNames>
    <definedName name="__xlnm_Print_Area_6" localSheetId="4">#REF!</definedName>
    <definedName name="__xlnm_Print_Area_6" localSheetId="5">#REF!</definedName>
    <definedName name="__xlnm_Print_Area_6">#REF!</definedName>
    <definedName name="__xlnm_Print_Area_6_1" localSheetId="4">#REF!</definedName>
    <definedName name="__xlnm_Print_Area_6_1" localSheetId="5">#REF!</definedName>
    <definedName name="__xlnm_Print_Area_6_1">#REF!</definedName>
    <definedName name="cena_skupaj_v__">"$#REF!.$#REF!$#REF!"</definedName>
    <definedName name="cena_skupaj_v___4">"#ref!"</definedName>
    <definedName name="cena_skupaj_v_€" localSheetId="4">#REF!</definedName>
    <definedName name="cena_skupaj_v_€" localSheetId="5">#REF!</definedName>
    <definedName name="cena_skupaj_v_€">#REF!</definedName>
    <definedName name="Excel_BuiltIn_Print_Area" localSheetId="1">GO!$A$8:$F$58</definedName>
    <definedName name="Excel_BuiltIn_Print_Area" localSheetId="0">rekapitulacija!$A$9:$C$21</definedName>
    <definedName name="Excel_BuiltIn_Print_Area_6">"#ref!"</definedName>
    <definedName name="_xlnm.Print_Area" localSheetId="4">ELEKTRO1!$A$1:$F$122</definedName>
    <definedName name="_xlnm.Print_Area" localSheetId="5">ELEKTRO2!$A$1:$F$71</definedName>
    <definedName name="_xlnm.Print_Area" localSheetId="1">GO!$A$1:$F$103</definedName>
    <definedName name="_xlnm.Print_Area" localSheetId="0">rekapitulacija!$A$1:$C$30</definedName>
    <definedName name="_xlnm.Print_Area" localSheetId="2">STROJNE1!$A$1:$F$642</definedName>
    <definedName name="_xlnm.Print_Area" localSheetId="3">STROJNE2!$A$1:$F$95</definedName>
    <definedName name="_xlnm.Print_Titles" localSheetId="4">ELEKTRO1!$22:$22</definedName>
    <definedName name="_xlnm.Print_Titles" localSheetId="5">ELEKTRO2!$19:$19</definedName>
    <definedName name="_xlnm.Print_Titles" localSheetId="2">STROJNE1!$21:$21</definedName>
    <definedName name="_xlnm.Print_Titles" localSheetId="3">STROJNE2!#REF!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6" i="4" l="1"/>
  <c r="F84" i="4"/>
  <c r="B95" i="4" l="1"/>
  <c r="B88" i="4"/>
  <c r="B93" i="4" s="1"/>
  <c r="F80" i="4"/>
  <c r="F76" i="4"/>
  <c r="F74" i="4"/>
  <c r="F72" i="4"/>
  <c r="F70" i="4"/>
  <c r="F67" i="4"/>
  <c r="F58" i="4"/>
  <c r="F55" i="4"/>
  <c r="F53" i="4"/>
  <c r="F52" i="4"/>
  <c r="F49" i="4"/>
  <c r="F48" i="4"/>
  <c r="F47" i="4"/>
  <c r="F44" i="4"/>
  <c r="F41" i="4"/>
  <c r="F39" i="4"/>
  <c r="F35" i="4"/>
  <c r="F32" i="4"/>
  <c r="F28" i="4"/>
  <c r="F82" i="4" l="1"/>
  <c r="F88" i="4" s="1"/>
  <c r="F93" i="4" s="1"/>
  <c r="F95" i="4" s="1"/>
  <c r="C12" i="2" s="1"/>
  <c r="F626" i="3" l="1"/>
  <c r="F159" i="3" l="1"/>
  <c r="F70" i="6" l="1"/>
  <c r="F68" i="6"/>
  <c r="F66" i="6"/>
  <c r="F61" i="6"/>
  <c r="F59" i="6"/>
  <c r="F56" i="6"/>
  <c r="F54" i="6"/>
  <c r="F52" i="6"/>
  <c r="F50" i="6"/>
  <c r="F42" i="6"/>
  <c r="F40" i="6"/>
  <c r="F36" i="6"/>
  <c r="F35" i="6"/>
  <c r="F31" i="6"/>
  <c r="F27" i="6"/>
  <c r="F26" i="6"/>
  <c r="F120" i="5"/>
  <c r="F118" i="5"/>
  <c r="F116" i="5"/>
  <c r="F109" i="5"/>
  <c r="F107" i="5"/>
  <c r="F105" i="5"/>
  <c r="F103" i="5"/>
  <c r="F111" i="5" s="1"/>
  <c r="F97" i="5"/>
  <c r="F95" i="5"/>
  <c r="F90" i="5"/>
  <c r="F88" i="5"/>
  <c r="F85" i="5"/>
  <c r="F83" i="5"/>
  <c r="F81" i="5"/>
  <c r="F79" i="5"/>
  <c r="F77" i="5"/>
  <c r="F75" i="5"/>
  <c r="F73" i="5"/>
  <c r="F71" i="5"/>
  <c r="F33" i="5"/>
  <c r="F32" i="5"/>
  <c r="F31" i="5"/>
  <c r="F30" i="5"/>
  <c r="F29" i="5"/>
  <c r="F38" i="5"/>
  <c r="F37" i="5"/>
  <c r="F44" i="5"/>
  <c r="F43" i="5"/>
  <c r="F42" i="5"/>
  <c r="F51" i="5"/>
  <c r="F50" i="5"/>
  <c r="F49" i="5"/>
  <c r="F48" i="5"/>
  <c r="F56" i="5"/>
  <c r="F55" i="5"/>
  <c r="F58" i="5"/>
  <c r="F99" i="5" l="1"/>
  <c r="F71" i="6"/>
  <c r="F62" i="6"/>
  <c r="F91" i="5"/>
  <c r="F161" i="3" l="1"/>
  <c r="F628" i="3" l="1"/>
  <c r="B71" i="6"/>
  <c r="A71" i="6"/>
  <c r="A69" i="6"/>
  <c r="A67" i="6"/>
  <c r="A62" i="6"/>
  <c r="B21" i="6"/>
  <c r="B62" i="6" s="1"/>
  <c r="B14" i="6"/>
  <c r="F14" i="6" l="1"/>
  <c r="F13" i="6"/>
  <c r="F16" i="6" l="1"/>
  <c r="C14" i="2" s="1"/>
  <c r="B122" i="5" l="1"/>
  <c r="A122" i="5"/>
  <c r="A119" i="5"/>
  <c r="A117" i="5"/>
  <c r="B111" i="5"/>
  <c r="A111" i="5"/>
  <c r="B99" i="5"/>
  <c r="A99" i="5"/>
  <c r="A91" i="5"/>
  <c r="B24" i="5"/>
  <c r="B91" i="5" s="1"/>
  <c r="B16" i="5"/>
  <c r="B15" i="5"/>
  <c r="B14" i="5"/>
  <c r="F15" i="5" l="1"/>
  <c r="F13" i="5"/>
  <c r="F14" i="5"/>
  <c r="F122" i="5"/>
  <c r="F16" i="5" s="1"/>
  <c r="F19" i="5" l="1"/>
  <c r="C13" i="2" s="1"/>
  <c r="F618" i="3" l="1"/>
  <c r="B642" i="3"/>
  <c r="B638" i="3"/>
  <c r="B634" i="3"/>
  <c r="B640" i="3" s="1"/>
  <c r="F620" i="3"/>
  <c r="F616" i="3"/>
  <c r="F611" i="3"/>
  <c r="F610" i="3"/>
  <c r="F609" i="3"/>
  <c r="F608" i="3"/>
  <c r="F607" i="3"/>
  <c r="F606" i="3"/>
  <c r="F605" i="3"/>
  <c r="F604" i="3"/>
  <c r="F603" i="3"/>
  <c r="F602" i="3"/>
  <c r="F601" i="3"/>
  <c r="F600" i="3"/>
  <c r="F599" i="3"/>
  <c r="F598" i="3"/>
  <c r="F597" i="3"/>
  <c r="F596" i="3"/>
  <c r="F595" i="3"/>
  <c r="F592" i="3"/>
  <c r="F590" i="3"/>
  <c r="F587" i="3"/>
  <c r="F584" i="3"/>
  <c r="F581" i="3"/>
  <c r="F580" i="3"/>
  <c r="F577" i="3"/>
  <c r="F576" i="3"/>
  <c r="F573" i="3"/>
  <c r="F572" i="3"/>
  <c r="F571" i="3"/>
  <c r="F568" i="3"/>
  <c r="F566" i="3"/>
  <c r="F564" i="3"/>
  <c r="F562" i="3"/>
  <c r="F560" i="3"/>
  <c r="F558" i="3"/>
  <c r="F555" i="3"/>
  <c r="F552" i="3"/>
  <c r="F549" i="3"/>
  <c r="F547" i="3"/>
  <c r="F544" i="3"/>
  <c r="F541" i="3"/>
  <c r="F540" i="3"/>
  <c r="F536" i="3"/>
  <c r="F514" i="3"/>
  <c r="F499" i="3"/>
  <c r="F153" i="3"/>
  <c r="F151" i="3"/>
  <c r="F149" i="3"/>
  <c r="F146" i="3"/>
  <c r="F143" i="3"/>
  <c r="F140" i="3"/>
  <c r="F137" i="3"/>
  <c r="F134" i="3"/>
  <c r="F133" i="3"/>
  <c r="F132" i="3"/>
  <c r="F129" i="3"/>
  <c r="F128" i="3"/>
  <c r="F124" i="3"/>
  <c r="F121" i="3"/>
  <c r="F118" i="3"/>
  <c r="F115" i="3"/>
  <c r="F114" i="3"/>
  <c r="F113" i="3"/>
  <c r="F112" i="3"/>
  <c r="F108" i="3"/>
  <c r="F106" i="3"/>
  <c r="F101" i="3"/>
  <c r="F85" i="3"/>
  <c r="F63" i="3"/>
  <c r="F155" i="3" l="1"/>
  <c r="F622" i="3"/>
  <c r="F614" i="3"/>
  <c r="F624" i="3" l="1"/>
  <c r="F634" i="3" s="1"/>
  <c r="F640" i="3" s="1"/>
  <c r="F157" i="3"/>
  <c r="F168" i="3" s="1"/>
  <c r="F638" i="3" s="1"/>
  <c r="F642" i="3" l="1"/>
  <c r="C11" i="2"/>
  <c r="F78" i="1" l="1"/>
  <c r="F100" i="1"/>
  <c r="F79" i="1"/>
  <c r="F77" i="1"/>
  <c r="F76" i="1"/>
  <c r="F67" i="1"/>
  <c r="F80" i="1"/>
  <c r="F75" i="1"/>
  <c r="F74" i="1"/>
  <c r="F87" i="1"/>
  <c r="F55" i="1"/>
  <c r="F81" i="1" l="1"/>
  <c r="F14" i="1" s="1"/>
  <c r="F102" i="1"/>
  <c r="F101" i="1"/>
  <c r="F95" i="1"/>
  <c r="F94" i="1"/>
  <c r="F93" i="1"/>
  <c r="F96" i="1" l="1"/>
  <c r="F19" i="1" s="1"/>
  <c r="F103" i="1"/>
  <c r="F20" i="1" s="1"/>
  <c r="F66" i="1" l="1"/>
  <c r="F37" i="1" l="1"/>
  <c r="F51" i="1"/>
  <c r="F50" i="1"/>
  <c r="F49" i="1"/>
  <c r="F48" i="1"/>
  <c r="F47" i="1"/>
  <c r="F46" i="1"/>
  <c r="F45" i="1"/>
  <c r="F44" i="1"/>
  <c r="F43" i="1"/>
  <c r="F41" i="1"/>
  <c r="F56" i="1" l="1"/>
  <c r="F57" i="1" s="1"/>
  <c r="F11" i="1" l="1"/>
  <c r="F88" i="1" l="1"/>
  <c r="F86" i="1"/>
  <c r="F90" i="1" l="1"/>
  <c r="F70" i="1"/>
  <c r="F69" i="1"/>
  <c r="F68" i="1"/>
  <c r="F65" i="1"/>
  <c r="F64" i="1"/>
  <c r="F60" i="1"/>
  <c r="F36" i="1"/>
  <c r="F38" i="1" s="1"/>
  <c r="F10" i="1" l="1"/>
  <c r="F61" i="1"/>
  <c r="F18" i="1"/>
  <c r="F21" i="1" s="1"/>
  <c r="F71" i="1" l="1"/>
  <c r="F13" i="1" s="1"/>
  <c r="F12" i="1"/>
  <c r="F15" i="1" l="1"/>
  <c r="F23" i="1" s="1"/>
  <c r="C10" i="2" s="1"/>
  <c r="C16" i="2" s="1"/>
</calcChain>
</file>

<file path=xl/sharedStrings.xml><?xml version="1.0" encoding="utf-8"?>
<sst xmlns="http://schemas.openxmlformats.org/spreadsheetml/2006/main" count="1177" uniqueCount="679">
  <si>
    <t>vsebina:</t>
  </si>
  <si>
    <t>popis GO del</t>
  </si>
  <si>
    <t>A./</t>
  </si>
  <si>
    <t>GRADBENA DELA</t>
  </si>
  <si>
    <t xml:space="preserve">A1   </t>
  </si>
  <si>
    <t xml:space="preserve">PREDDELA </t>
  </si>
  <si>
    <t>A5</t>
  </si>
  <si>
    <t>TESARSKA DELA</t>
  </si>
  <si>
    <t>ZIDARSKA DELA</t>
  </si>
  <si>
    <t>GRADBENA DELA SKUPAJ:</t>
  </si>
  <si>
    <t>B./</t>
  </si>
  <si>
    <t>OBRTNIŠKA DELA</t>
  </si>
  <si>
    <t xml:space="preserve">B1 </t>
  </si>
  <si>
    <t>KLJUČAVNIČARSKA IN PASARSKA DELA</t>
  </si>
  <si>
    <t>B3</t>
  </si>
  <si>
    <t>SLIKOPLESKARSKA DELA</t>
  </si>
  <si>
    <t>OBRTNIŠKA DELA SKUPAJ:</t>
  </si>
  <si>
    <t>skupaj</t>
  </si>
  <si>
    <t>kpl</t>
  </si>
  <si>
    <t>PREDDELA SKUPAJ</t>
  </si>
  <si>
    <t xml:space="preserve">1 </t>
  </si>
  <si>
    <t xml:space="preserve">2 </t>
  </si>
  <si>
    <t>kos</t>
  </si>
  <si>
    <t>3a</t>
  </si>
  <si>
    <t>kg</t>
  </si>
  <si>
    <t>m1</t>
  </si>
  <si>
    <t>m2</t>
  </si>
  <si>
    <t>m3</t>
  </si>
  <si>
    <t>1a</t>
  </si>
  <si>
    <t>1c</t>
  </si>
  <si>
    <t>1a1</t>
  </si>
  <si>
    <t>1a2</t>
  </si>
  <si>
    <t>1d</t>
  </si>
  <si>
    <t>1e</t>
  </si>
  <si>
    <t>TESARSKA DELA SKUPAJ:</t>
  </si>
  <si>
    <t>ZIDARSKA DELA SKUPAJ:</t>
  </si>
  <si>
    <t>op:</t>
  </si>
  <si>
    <t>KLJUČAVNIČARSKA IN PASARSKA DELA SKUPAJ:</t>
  </si>
  <si>
    <t>1b1</t>
  </si>
  <si>
    <t>1b2</t>
  </si>
  <si>
    <t>SLIKOPLESKARSKA DELA SKUPAJ:</t>
  </si>
  <si>
    <t>A2</t>
  </si>
  <si>
    <t>2</t>
  </si>
  <si>
    <t>3</t>
  </si>
  <si>
    <t>1b</t>
  </si>
  <si>
    <t>INOX vgradni kotniki, profli, obrobe, dimenzij po detajlu</t>
  </si>
  <si>
    <t>1</t>
  </si>
  <si>
    <t>B2</t>
  </si>
  <si>
    <t>Obdelava sten in stropov, z ustrezno pripravo podlage.</t>
  </si>
  <si>
    <t>A3</t>
  </si>
  <si>
    <t>A4</t>
  </si>
  <si>
    <t>GRADBENA IN OBRTNIŠKA DELA SKUPAJ BREZ DDV:</t>
  </si>
  <si>
    <t>Zavarovanje in ureditev gradbišča v času gradnje, skladno z varnostnim načrtom</t>
  </si>
  <si>
    <t>RUŠITVE IN ODSTRANITVE</t>
  </si>
  <si>
    <t>OP: V ceni vseh rušitev je zajeti odvoz ruševin na stalno deponijo s plačilom takse.</t>
  </si>
  <si>
    <t>preboji v zidanih stenah debelin do 30cm</t>
  </si>
  <si>
    <t>preseka do 0,1m2</t>
  </si>
  <si>
    <t>utori v zidanih stenah do 10x15cm</t>
  </si>
  <si>
    <t>Razna dodatna in nepredvidena dela....ocena</t>
  </si>
  <si>
    <t>RUŠITVE IN ODSTRANITVE SKUPAJ</t>
  </si>
  <si>
    <t>preseka do 0,05m2</t>
  </si>
  <si>
    <t>utori v AB konstrukcijah do 10x15cm</t>
  </si>
  <si>
    <t>Dobava in vgradnja kovinskih elementov</t>
  </si>
  <si>
    <t>opečni modularec v debelini do 20cm</t>
  </si>
  <si>
    <t>opečni modularec v debelini nad 20cm</t>
  </si>
  <si>
    <t>Naprava ometov. Obrizg, grobi in fini omet oz strojni omet. Omet pozidav in obzidav ter popravila ometov ob rušitvah, z vsemi potrebnimi vogalniki in zaključki.</t>
  </si>
  <si>
    <t>Vse rušitve nosilnih elementov in predelnih sten je izvajati po navodilih projektanta GK in po načrtu arhitekture in GK.</t>
  </si>
  <si>
    <t>Naprava utorov in prebojev za instalacije in ležišč za sidranje novih konstrukcij, z zazidavo, obbetoniranjem, zalitjem oz. zametavanjem le teh po vgradnji.</t>
  </si>
  <si>
    <t>Izvajalec je dolžan izdelati delavniške in montažne načrte in vzorce obdelav in jih dati v pisno potrditev projektantu.</t>
  </si>
  <si>
    <t>SPLOŠNE OPOMBE</t>
  </si>
  <si>
    <t>V vsaki ceni in za kpl je zajeti vse za gotove montirane in finalno obdelane izdelke - objekt kot celoto v skladu s projektom, brez dodatnih del, z izdelavo vse montažne tehnične dokumentacije, detajlov izvedbe, katerih potrditev je zagotoviti s strani projektanta. V ceni vseh postavk je zajeti še vse ostalo iz razpisnih pogojev, kar s tem popisom ni zajeto.</t>
  </si>
  <si>
    <t>Vse izmere je potrebno preveriti po posameznih  projektih, v primeru nejasnosti se posvetovati s projektantom.</t>
  </si>
  <si>
    <t>Izvajalec mora v ceni postavk zajeti tudi izdelavo in dostavo vseh vzorcev in testnih polj,</t>
  </si>
  <si>
    <t>Vzorce pisno potrdi odgovorni projektant.</t>
  </si>
  <si>
    <t>Vsa dela je izvajati skladno s projektom PZI, z gradbeno zakonodajo, veljavnimi standardi in pravili stroke.</t>
  </si>
  <si>
    <t>SUHOMONTAŽNA DELA</t>
  </si>
  <si>
    <t>SUHOMONTAŽNA DELA SKUPAJ:</t>
  </si>
  <si>
    <t xml:space="preserve">Izdelava predelnih sten in oblog, po sistemu kot npr. Knauf ali enakovredno, iz suhomontažnih plošč na kovinski podkonstrukciji. V ceni je zajeti vse izreze,  bandažiranje in 1x glajenje stikov. Slikanje zajeto pri slikopleskarskih delih. Dela je izvajati po natančnih navodilih dobavitelje sistema.  </t>
  </si>
  <si>
    <t>akril emulzija</t>
  </si>
  <si>
    <t>Pleskanje raznih kovinskih elementov, v barvi po RALu in v kvaliteti po izboru projektanta. Odstranitev stare barve, brušenje in pleskanje s poliuretansko barvo temeljni in 2x pokrivni sloj.</t>
  </si>
  <si>
    <t>Protiprašna zaščita obstoječih površin (tlaki, stene, oprema…)</t>
  </si>
  <si>
    <t>preboji v AB konstrukcijah z odrezom betona oz vrtanjem betona, debelin do 30cm</t>
  </si>
  <si>
    <t>preboji skozi ravne strehe.</t>
  </si>
  <si>
    <t>1e1</t>
  </si>
  <si>
    <t>preboj neto 550x350mm</t>
  </si>
  <si>
    <t>V ceni je zajeti:</t>
  </si>
  <si>
    <t xml:space="preserve"> - lokalna odstranitev prodca, toplotne in hidroizolacije, napravo preboja z odrezom oz vrtanjem.</t>
  </si>
  <si>
    <t>Odri (pomični, nepomični)  za vsa gradbena, obrtniška in instalacijska dela. V ceni postavk je zajeti tudi eventuelne  večkratne postavitve odrov  v istem prostoru za čel čas gradnje in celoten obseg gradbeno obrtniških in inštalacijskih del. Odri višine do 3m. Površina prostorov cca 200m2.</t>
  </si>
  <si>
    <t>Izdelava, dobava in montaža vročecinkanih podkosntrukcij elementov, z vsemi potrebnimi sidranji.</t>
  </si>
  <si>
    <t>Podkosntrukcije po navodilih dobavitelja elementov.</t>
  </si>
  <si>
    <t>ocena</t>
  </si>
  <si>
    <t>mavčnokartonske instalacijske obloge. Dvojna obloga iz mavčnokartonskih impregniranih plošč na tipski podkonstrukciji, vmes akustična izolacija kamen volna, debeline 15cm.</t>
  </si>
  <si>
    <t>mavčnokartonske instalacijske obloge. Dvojna obloga iz mavčnokartonskih plošč na dvojni tipski podkonstrukciji, vmes akustična izolacija kamen volna, požarno odporne obloge R90.</t>
  </si>
  <si>
    <t>KROVSKA DELA</t>
  </si>
  <si>
    <t>Pozidave in ozidave, z modularno opeko z ustrezno malto, z vsemi potrebnimi sidranji</t>
  </si>
  <si>
    <t>parapet ob prebojih strešne plošče, penobeton zidaki 12cm.</t>
  </si>
  <si>
    <t>Krpanje celotnih sestav ravnih streh ob prebojih.</t>
  </si>
  <si>
    <t>dopolnitev in izvedba HI na parapet prebojev</t>
  </si>
  <si>
    <t>hladen bitumenski premaz, 2x polimer bitumenski trak</t>
  </si>
  <si>
    <t>ureditev prodca - poravnava odstranjenega prodca</t>
  </si>
  <si>
    <t>Izdelava, dobava in montaža obrob, RŠ do 45cm, barvana pločevina, z vso podkonstrukcijo.</t>
  </si>
  <si>
    <t>KROVSKA DELA SKUPAJ:</t>
  </si>
  <si>
    <t>glajenje 2x z brušenjem ter 2x slikanje Z disperzijsko pralno barvo v barvi kot obstoječa barva</t>
  </si>
  <si>
    <t>TI XPS plošče 15cm</t>
  </si>
  <si>
    <t>1C</t>
  </si>
  <si>
    <t>filc</t>
  </si>
  <si>
    <t>GRADBENO OBRTNIŠKA DELA</t>
  </si>
  <si>
    <t>VSA  DELA SKUPAJ BREZ DDV:</t>
  </si>
  <si>
    <t>Številka postavke</t>
  </si>
  <si>
    <t>Opis</t>
  </si>
  <si>
    <t>Enota</t>
  </si>
  <si>
    <t>Količina</t>
  </si>
  <si>
    <t>POPIS MATERIALA IN DEL</t>
  </si>
  <si>
    <t>Splošne opombe:</t>
  </si>
  <si>
    <t>1.</t>
  </si>
  <si>
    <t>Ponudnik-izvajalec del mora pred začetkom del pregledati vso projektno dokumentacijo.</t>
  </si>
  <si>
    <t>2.</t>
  </si>
  <si>
    <t>Za vse nejasnosti ali variantne rešitve se mora obvezno posvetovati z odgovornim projektantom oziroma investitorjem. </t>
  </si>
  <si>
    <t>3.</t>
  </si>
  <si>
    <t>Z oddajo ponudbe vsak ponudnik izjavlja, da je skrbno pregledal vse sestavne dele PZI projektne dokumentacije, da so v končni vrednosti ponudbe zajeta vsa dela in material, ki zagotavljajo popolno, zaključeno in celostno izvedbo objekta, ki ga obravnava projekt, kot tudi vsa dela, ki niso neposredno opisana ali našteta v tekstualnem delu popisa, a so kljub temu razvidna iz grafičnih prilog in ostalih sestavnih delov PZI projekta.</t>
  </si>
  <si>
    <t>4.</t>
  </si>
  <si>
    <t>Načrte in detajle izvajalec predhodno natančno pregleda in v primeru nejasnosti in na eventuelne  pomanjkljivosti, kot strojni strokovnjak  opozori projektanta. </t>
  </si>
  <si>
    <t>5.</t>
  </si>
  <si>
    <t>Dobava  in montaža (vsebuje tudi drobni montažni material).</t>
  </si>
  <si>
    <t>6.</t>
  </si>
  <si>
    <t>Vsa dela morajo biti izvedena kvalitetno, iz   materialov z zahtevanimi lastnostmi, z atesti.</t>
  </si>
  <si>
    <t>7.</t>
  </si>
  <si>
    <t>Vsaka opisana pozicija je mišljena kompletno z   vsemi deli, materialom in transporti za   vgrajen oz. montiran izdelek.</t>
  </si>
  <si>
    <t>8.</t>
  </si>
  <si>
    <t>Vsak izvajalec mora po končani svoji fazi očistiti in odstraniti vse odpadke z odvozom na komunalno deponijo, s plačilom vseh stroškov za koriščenje deponije.</t>
  </si>
  <si>
    <t>10.</t>
  </si>
  <si>
    <t>Izvajalec je dolžan izvesti vsa pripravljalna dela, organizacijo gradbišča, ustrezno varnost in zaščito gradbišča!</t>
  </si>
  <si>
    <t>11.</t>
  </si>
  <si>
    <t>V ponudbi je potrebno opremo natančno specificirati!</t>
  </si>
  <si>
    <t>13.</t>
  </si>
  <si>
    <t>Vse mere in detajle je potrebno preveriti na licu mesta</t>
  </si>
  <si>
    <t>HLAJENJE</t>
  </si>
  <si>
    <t>Sistem zunanje (ali več zunanjih) in večih notranjih enot, v ti. "VRV" izvedbi, za ogrevanje in hlajenje prostor z ekološkim hladilnim sredstvom R410a.</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</si>
  <si>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</si>
  <si>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ter proizvajalec sistema,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</si>
  <si>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</si>
  <si>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r>
      <t xml:space="preserve">Zunanja enota je primerna za zunanjo postavitev, grajena iz ohišja iz </t>
    </r>
    <r>
      <rPr>
        <b/>
        <i/>
        <sz val="10"/>
        <color theme="1"/>
        <rFont val="Arial"/>
        <family val="2"/>
        <charset val="238"/>
      </rPr>
      <t>nerjavne pločevine</t>
    </r>
    <r>
      <rPr>
        <sz val="10"/>
        <color theme="1"/>
        <rFont val="Arial"/>
        <family val="2"/>
        <charset val="238"/>
      </rPr>
      <t>, dodatno prašno barvanega (poliestersko termalno, debelina nanosa min. 70μ).</t>
    </r>
  </si>
  <si>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</si>
  <si>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Sistem kot celota je lahko sestavljen iz ene ali več zunanjih enot, vsaka pa je opremljena z večimi spiralnimi hermetičnimi kompresorji, vsi popolnoma brezkoračno krmiljeni (INVERTER motor), za zagotavljanje natančnega prilagajanja potrebam po hladilni ali ogrevni moči. Naprava omogoča obratovanje tudi v primeru, če je kateri od kompresorjev v okvari (ti, "emergency operation"). Vsi kompresorji so zvočno izolirani.</t>
  </si>
  <si>
    <t>Za odvod kondenzacijske toplote so predvideni (eden ali več) visokoučinkoviti aksialni ventilatorji z DC INVERTER motorjem (brezkoračna regulacija), ki se prilagajajo dejanskim potrebam kondenzatorja oz. uparjalnika.</t>
  </si>
  <si>
    <t>Ventilatorji imajo možnost povišanega zunanjega statičnega tlaka, z ustreznimi nastavitvami vse do 80Pa. Vsak ventilator je lahko nastavljen posebej.</t>
  </si>
  <si>
    <t>Izpih zraka je lahko, odvisno od izvedbe naprave, vertikalni ali horizontalni.</t>
  </si>
  <si>
    <t>Naprava je v komplet sestavljena še z vsemi potrebnimi cevnimi in električnimi povezavami, mikroprocesorskim krmiljem, elektronskim ekspanzijskim ventilom,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</si>
  <si>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Glavne varnostne funkcije sistema so predvsem nemoteno in zanesljivo odtaljevanje ter vračanje olja kompresorja.</t>
  </si>
  <si>
    <t>Notranje enote so z zunanjimi enotami povezana z ustreznimi bakrenimi cevmi ustreznih dimenzij. Cevi morajo biti primerne za uporabo v hladilništvu, vsi lotani spoji morajo biti izvedeni v atmosferi zaščitnega plina (dušik - N2), po končani montaži očiščene, razmaščene in zvakuumirane, skladno z navodili proizvajalca.</t>
  </si>
  <si>
    <t>Med notranjimi in zunanjimi enotami je izvedena še ustrezna komunikacijska povezava, s kablom skladno z navodili proizvajalca, z opletom ali brez, ustreznimi odmiki od morebitnih energetskih in ostalih vodnikov v objektu, ter zaporedno priključena na posamezne enote sistema.</t>
  </si>
  <si>
    <t>Regulacija temperatur je standardno vremensko in obremenitveno vodena (kombinacija zunanjih in notranjih pogojev).</t>
  </si>
  <si>
    <r>
      <rPr>
        <i/>
        <u/>
        <sz val="10"/>
        <color theme="1"/>
        <rFont val="Arial"/>
        <family val="2"/>
        <charset val="238"/>
      </rPr>
      <t>Sistem mora standardno omogočati ti.</t>
    </r>
    <r>
      <rPr>
        <b/>
        <i/>
        <u/>
        <sz val="10"/>
        <color theme="1"/>
        <rFont val="Arial"/>
        <family val="2"/>
        <charset val="238"/>
      </rPr>
      <t xml:space="preserve"> VRT ali "Variabile Refrigerant Temperature"</t>
    </r>
    <r>
      <rPr>
        <i/>
        <u/>
        <sz val="10"/>
        <color theme="1"/>
        <rFont val="Arial"/>
        <family val="2"/>
        <charset val="238"/>
      </rPr>
      <t xml:space="preserve"> regulacijo temperature hladilnega sredstva</t>
    </r>
    <r>
      <rPr>
        <sz val="10"/>
        <color theme="1"/>
        <rFont val="Arial"/>
        <family val="2"/>
        <charset val="238"/>
      </rPr>
      <t>. Sistem na podlagi obremenitev objekta in notranjih pogojev samodejno uravnava (dviga ali spušča) temperaturo uparjanja ali kondenzacije sistema in s tem še dodatno poviša sezonsko učinkovitost sistema, vse skladno z zadnjimi evropskimi ErP direktivami.</t>
    </r>
  </si>
  <si>
    <t>Obenem sistem omogoča (v kolikor aplikacija to zahteva) fiksne temperature uparjanja in kondenzacije.</t>
  </si>
  <si>
    <t>Opisana regulacija sistema istočasno omogoča različne načine obratovanja ob hladnih ali vročih zagonih sistema - npr.: hitro ogretje prostora, ter nato znižanje temperature za najvišjo možno sezonsko učinkovitost, ali obratno, počasno začetno ogrevanje ali hlajenje in zelo visoko sezonsko učinkovitost že v začetni fazi obratovanja.</t>
  </si>
  <si>
    <t>Vsi parametri so enostavno dosegljivi in nastavljivi pooblaščenemu serviserju na zunanji enoti sistema, preko LCD posluževalnega tabloja ali PC orodja.</t>
  </si>
  <si>
    <t>Nominalni tehnični podatki:</t>
  </si>
  <si>
    <t>Hladilna moč: 14.0kW (Tin=27°CDB/19°CWB @ Tz=+35°C, Linst=7,5m)</t>
  </si>
  <si>
    <t>SEER: 6.6</t>
  </si>
  <si>
    <t>Faktor sezonske učinkovitosti hlajenja ηs,c: 260.5%</t>
  </si>
  <si>
    <t>Ogrevalna moč: 16.0kW (Tin=20°CDB @ Tz=7°CDB/6°CWB, Linst=7,5m)</t>
  </si>
  <si>
    <t>SCOP: 4.2</t>
  </si>
  <si>
    <t>Faktor sezonske učinkovitosti ogrevanja ηs,h: 164.5% (povprečna klima)</t>
  </si>
  <si>
    <t>Št. kompresorjev: 1</t>
  </si>
  <si>
    <t>Nominalni obratovalni tok: 5.55A</t>
  </si>
  <si>
    <t>Maksimalni obratovalni tok (MCA): 14.1A</t>
  </si>
  <si>
    <t>Priporočeno varovanje enote: 16A</t>
  </si>
  <si>
    <t>Električno napajanje sistema: 3~, 400V/50Hz</t>
  </si>
  <si>
    <t>Območje delovanja - ogrevanje: od -20°C do +15.5°C</t>
  </si>
  <si>
    <t>Območje delovanja - hlajenje: od -5°C do +46°C</t>
  </si>
  <si>
    <t>Hladilno sredstvo: R410a</t>
  </si>
  <si>
    <t>Količina hladilnega sredstva v zunanji enoti: 3.6 kg</t>
  </si>
  <si>
    <t>Dimenzije (V x Š x G): 1.345 x 900 x 320 mm</t>
  </si>
  <si>
    <t>Teža: 104 kg</t>
  </si>
  <si>
    <t>Zvočna moč: 69.0 dB(A) (po ISO 3744)</t>
  </si>
  <si>
    <t>Zvočni tlak (@1m od enote, @1,5m od tal): 51 dB(A)</t>
  </si>
  <si>
    <t>Freonski priključki: Cu 9.52/15.9 mm</t>
  </si>
  <si>
    <t>Notranja stenska enota, vidne izvedbe (vgradnja na steno) z masko, z zajemom zraka iz zgornje strani ter vpihom navzdol. Rešetka/loputa za izpih zraka je avtomatizirana.</t>
  </si>
  <si>
    <t>Ohišje enote (notranji del) je iz panelov iz toge ABS plastike, ustrezno protikondenčno in toplotno izolirano. Dekorativno ohišje enote (zunanji, vidni del) pa je dodatno prašno barvano, v beli barvi RAL9010.</t>
  </si>
  <si>
    <t>Izmenjevalnik toplote je iz bakrenih cevi in nanje navlečenih aluminijastih lamel. Izmenjevalnik je standardno opremljen z elektronskim ekspanzijskim ventilom (EEV), ki preko ustrezne PID krmilne logike krmilnika, kontrolira pretok hladilnega sredstva čez izmenjevalnik.</t>
  </si>
  <si>
    <t>Ventilator je ti. "Multi Blade" centrifugalni, z več lopaticami, z dvojnim sesanjem, statično in dinamično balansiran za nizki hrup in maksimalni izkoristek. Motor ventilatorja je brezkrtačni DC brezstopenjski (inverter).</t>
  </si>
  <si>
    <t>Na zajemu zraka je nameščen pralni sintetični "long-life" filter (filter za dolgo življensko dobo).</t>
  </si>
  <si>
    <t>Pod enoto je nameščeno korito za zbiranje kondenzata z odprtino za namestitev kondenzne cevi.</t>
  </si>
  <si>
    <t>Enota lahko deluje z žičnim ali brezžičnim daljinskim upravljalnikom, na razpolago pa so mnoge druge opcije krmilja in kontrole (oddaljena tipala, CNS vmesniki, lokalni krmilniki, ipd.)</t>
  </si>
  <si>
    <t>Hladilna moč: 2.8kW</t>
  </si>
  <si>
    <t>Ogrevalna moč: 3.2kW</t>
  </si>
  <si>
    <t>Električna priključna moč: 40W</t>
  </si>
  <si>
    <t>Maksimalni obratovalni tok (MCA): 0.4A</t>
  </si>
  <si>
    <t>Električno napajanje sistema: 1~, 230V/50Hz</t>
  </si>
  <si>
    <t>Pretok zraka ventilatorja (min/med/maks): 7.0 / / / 9.4 m3/min</t>
  </si>
  <si>
    <t>Primerna za hladilno sredstvo: R410a</t>
  </si>
  <si>
    <t>Dimenzije (V x Š x G): 290 x 795 x 266 mm</t>
  </si>
  <si>
    <t>Teža: 12 kg</t>
  </si>
  <si>
    <t>Zvočna moč: 53 dB(A) (po ISO 3744)</t>
  </si>
  <si>
    <t>Zvočni tlak (min/med/maks)**: 28.5 / / / 35 dB(A)</t>
  </si>
  <si>
    <t>** 1,5m od enote in 1,5m od tal</t>
  </si>
  <si>
    <t>Freonski priključki: Cu 6.35/12.70 mm</t>
  </si>
  <si>
    <t>Enako zgornji točki, le:</t>
  </si>
  <si>
    <t>Hladilna moč: 7.1kW</t>
  </si>
  <si>
    <t>Ogrevalna moč: 8.0kW</t>
  </si>
  <si>
    <t>Električna priključna moč: 60W</t>
  </si>
  <si>
    <t>Maksimalni obratovalni tok (MCA): 0.7A</t>
  </si>
  <si>
    <t>Pretok zraka ventilatorja (min/med/maks): 13.5 / / / 18.3 m3/min</t>
  </si>
  <si>
    <t>Dimenzije (V x Š x G): 290 x 1.050 x 269 mm</t>
  </si>
  <si>
    <t>Teža: 15 kg</t>
  </si>
  <si>
    <t>Zvočna moč: 63 dB(A) (po ISO 3744)</t>
  </si>
  <si>
    <t>Zvočni tlak (min/med/maks)**: 38.5 / / / 46.5 dB(A)</t>
  </si>
  <si>
    <t>Freonski priključki: Cu 9.52/15.90 mm</t>
  </si>
  <si>
    <t>Lokalni, stilski, žični daljinski upravljalnik, z LCD displejem občutljivim na dotik (TOUCH). Krmilnik lahko krmili do 16 notranjih enot, možno pa je priključiti tudi več (2) krmilnika na isto notranjo enoto (master/slave).</t>
  </si>
  <si>
    <t>Krmilnik je na razpolago v stislkem kompaktnem plastičnim ohišju, dimenzij 85x85mm, v treh različnih barvah (bela, siva ali črna), za lažje prilagajanje notranjemu okolju prostora. Grafični LCD zaslon je uporabniku prijazen z enostavnimi in jasno preglednimi ikonami, dovolj svetel, ne glede na prostorsko osvetlitev.</t>
  </si>
  <si>
    <t>Na krmilniku so na razpolago vse informacije in parametri sistema, z različnimi stopnjami dostopa - uporabnik, monter ali serviser. Za enostavno parametriranje in spreminjanje nastavitev sistema je krmilnik opremljen z "Bluetooth Low Energy" sprejemnikom, za povezavo s pametnimi telefoni ali tablicami, preko ustrezne aplikacije.</t>
  </si>
  <si>
    <t>Osnovne funkcije krmilnika so vklop in izklop enote, nastavitev želene temperature v prostoru, režim obratovanja sistema ali enote, nastavitve izpiha zraka (kontrola loput enot, kjer je to možno), indikaija filtra z resetom ter prikaz morebitne okvare sistema (v obliki kode napake). Napredne funkcije, kot so urniki, različni dnevni in nočni režimi obratovanja, varčevanje z energijo, ipd., so na razpolago preko aplikacije na pametnih napravah in Bluetooth povezave.</t>
  </si>
  <si>
    <t>Originalni, tovarniško sestavljeni in lotani, izolirani, razmaščeni in očiščeni odcepni kos bakrene instalacije hladilnega sredstva, za razvejanje instalacije do priključkov posameznih notranjih enot.</t>
  </si>
  <si>
    <r>
      <t xml:space="preserve">Cevovodi iz bakrenih cevi za povezavo hladilnih naprav po navodilih proizvajalca, s tovarniško (manjše dimenzije) ali dodatno izolacijo (večje dimenzije), po EN 12735-1, trdo spojeni v atmosferi z uporabo zaščitnega plina </t>
    </r>
    <r>
      <rPr>
        <u/>
        <sz val="10"/>
        <color theme="1"/>
        <rFont val="Arial"/>
        <family val="2"/>
        <charset val="238"/>
      </rPr>
      <t>(dušik - N2)</t>
    </r>
    <r>
      <rPr>
        <sz val="10"/>
        <color theme="1"/>
        <rFont val="Arial"/>
        <family val="2"/>
        <charset val="238"/>
      </rPr>
      <t>, vključno s fitingi, tesnilnim in dodajnim materialom, zunaj objekta z dodatno UV in fizično zaščito (proti direktnemu sončnemu obsevanju in fizičnim poškodbam izolacije), ustreznih dimenzij:</t>
    </r>
  </si>
  <si>
    <t>*bakrene povezave in izvedba le-teh med zunanjo in notranjimi enotami morajo biti v skladu z navodili in shemami proizvajalca oz. dobavitelja opreme. Ustrezati morajo vsem dolžinskim omejitvam in po končani montaži ustrezno preverjena, očiščena in zvakuumirana..</t>
  </si>
  <si>
    <t>zunanji premer R 1/4 (6,35 mm)</t>
  </si>
  <si>
    <t>m</t>
  </si>
  <si>
    <t>zunanji premer R 3/8 (9,52 mm)</t>
  </si>
  <si>
    <t>zunanji premer R 1/2 (12,70 mm)</t>
  </si>
  <si>
    <t>zunanji premer R 5/8 (15,88 mm)</t>
  </si>
  <si>
    <t>Zaščita bakrenih cevovodov (par bakrenih cevi s tovarniško izolacijo) izven objekta, kot inox kabelska polica s pokrovom, za zaščito instalacije pred fizičnimi poškodbami in direktnim sončnim sevanjem</t>
  </si>
  <si>
    <t>ali podobna rešitev</t>
  </si>
  <si>
    <t>Inox kabelska polica, s pokrovom, za polaganje instalacij znotraj objekta, različnih dimenzij (glede na debelino Cu instalacije in izolacije), za montažo na steno, tla ali strop, vključno s potrebnimi spojnimi in prehodnimi kosi, ter pritrdilnim materialom in profili</t>
  </si>
  <si>
    <t>ali podobno</t>
  </si>
  <si>
    <t>9.</t>
  </si>
  <si>
    <t>Pritrdilni material, kot tipski vroče cinkani profili za namestitev zunanje enote na steno ali tla objekta, kot npr. Hilti, Sikla …</t>
  </si>
  <si>
    <r>
      <t xml:space="preserve">Dobava in montaža signalnih in napajalnih kablov v zaščitnem opletu (pogojno brez, z zagotovitvijo minimalnih razdalj do bližnjih energetskih kablov) za povezavo med zunanjimi in notranjimi enotami, ter morebitno povezavo do žičnih daljinskih upravljalnikov. </t>
    </r>
    <r>
      <rPr>
        <i/>
        <sz val="10"/>
        <color theme="1"/>
        <rFont val="Arial"/>
        <family val="2"/>
        <charset val="238"/>
      </rPr>
      <t>Kabel se položi v zaščitno kabelsko zvijavo cevko.</t>
    </r>
    <r>
      <rPr>
        <sz val="10"/>
        <color theme="1"/>
        <rFont val="Arial"/>
        <family val="2"/>
        <charset val="238"/>
      </rPr>
      <t xml:space="preserve">
</t>
    </r>
    <r>
      <rPr>
        <i/>
        <sz val="10"/>
        <color theme="1"/>
        <rFont val="Arial"/>
        <family val="2"/>
        <charset val="238"/>
      </rPr>
      <t>Povezava do žčnih daljinskih upravljalnikov se izvede vidno, kabel pa se skrije v nadometni dekoracijski kanalček (cca. 3m/enoto)!</t>
    </r>
  </si>
  <si>
    <t>*komunikacijska povezava se izvede od zunanje do zanje notranje enote zaporedno! Vzporedna vezava (prekinjanje komunikacijeske povezave, zvezda, ipd.) ni dovoljena.</t>
  </si>
  <si>
    <t>- 2 x 0,75mm2 oklopljen kabel za signal oz. komunikacijo</t>
  </si>
  <si>
    <t>- 3 x 1,5mm2 oklopljen kabel za napajanje</t>
  </si>
  <si>
    <t>Odvod kondenzata, s ustreznimi trdimi poli-propilenskimi cevmi (PP-R) za lepljenje ali sočelno varjenje, pritrjene po navodilih proizvajalca, vključno s spojkami, pritdilnim in tesnilnim materialom.
Neposredno od enote (cca. 1m) plastična zvijava cev.</t>
  </si>
  <si>
    <t>PP16 (plastična zvijava cev)</t>
  </si>
  <si>
    <t>PP20</t>
  </si>
  <si>
    <t>PP25</t>
  </si>
  <si>
    <t>12.</t>
  </si>
  <si>
    <t>Lokalna črpalka za prečrpavanje odvedenega kondenzata notranje enote, z lastnim plovcem, za vgradnjo ob enoto v dekoracijski plastični kanal, napajanje črpalke iz električnega priključka notranje enote, vključno s pritdilnim in tesnilnim materialom, spojnimi in prehodnimi kosi za priključitev na sistem</t>
  </si>
  <si>
    <t>Kot npr.: ASPEN MINI LIME ali podobno</t>
  </si>
  <si>
    <t>Centralna črpalka za prečrpavanje odvedenega kondenzata notranjih enot naprej v odvodnjavanje objekta, z lastnim plovcem (delovnim in varnostnim, za vgradnjo v objektu na steno ali tla, z minimalnim zalogovnikom kondenzata za preprečevanje pogostih vklopov in izklopov, napajanje črpalke iz električnega priključka objekta (EI), vključno s pritdilnim in tesnilnim materialom, spojnimi in prehodnimi kosi za priključitev na sistem</t>
  </si>
  <si>
    <t>Kot npr.: ASPEN HIGH-LIFT 2L ali podobno</t>
  </si>
  <si>
    <t>14.</t>
  </si>
  <si>
    <t>Nadometni dekoracijski kanali, za skritje instalacije, kabliranja in odvoda kondenzata neposredno ob notranji enoti, ustrezne dimenzije (vgradnja črpalke za odvod kondenzata), vključno z dekoracijskimi kotnimi profili, pritdilnim in tesnilnim materialom</t>
  </si>
  <si>
    <t>15.</t>
  </si>
  <si>
    <t>Po končani montaži tlačni preizkus instalacije (dušik, N2 - 24ur, 40bar), izdaja zapisnika, vakuumiranje instalacije, ter morebitno dodatno polnjenje sistema s hladilnim sredstvom (R410a, predvideno cca. 3kg)</t>
  </si>
  <si>
    <t>skladno z navodili proizvajalca</t>
  </si>
  <si>
    <t>16.</t>
  </si>
  <si>
    <t>Splošna, manipulacijska, morebitna nepredvidena dela, transportni, zavarovalni in ostali stroški (delovni odri, dvigala, ipd.), potrebni za izvedbo projekta</t>
  </si>
  <si>
    <t>skladno z ogledom na objektu</t>
  </si>
  <si>
    <t>17.</t>
  </si>
  <si>
    <t xml:space="preserve">Delo na višini cca 6m od tal. Namestitev konvektorjev in polic za inštalacije. Potrebna uporaba delovnega odra, dvigala oz. morebitne lestve. </t>
  </si>
  <si>
    <t>18.</t>
  </si>
  <si>
    <t>Dobava vročecinkanega profilnega jekla za izdelavo konzole za zunanjo enoto in preostalih elementov po navodilih proizvajalca. Ocenjeno cca 50kg materiala.</t>
  </si>
  <si>
    <t>19.</t>
  </si>
  <si>
    <t>∑</t>
  </si>
  <si>
    <t>20.</t>
  </si>
  <si>
    <t>Nepredvidena dela po dejanskih stroških se vpiše v gradbeno knjigo in jih potrdi nadzorni organ - ocena.</t>
  </si>
  <si>
    <t>%</t>
  </si>
  <si>
    <t xml:space="preserve">Izdelava tehnične dokumentacije PID </t>
  </si>
  <si>
    <t>Opomba:</t>
  </si>
  <si>
    <t>Vključuje vsa manjša gradbena dela, ki so potrebna za strojne inštalacije. Komplet z pritrdilnim in tesnilnim materialom in vzpostavitvijo v obstoječe stanje.</t>
  </si>
  <si>
    <t>Vse mere in detaile preveriti na objektu.</t>
  </si>
  <si>
    <t>PREZRAČEVANJE</t>
  </si>
  <si>
    <t>Deljena (razbita), dvojno-stenska, EUROVENT certificirana naprava za notranjo in zunanjo postavitev, iz ohišja modularne izvedbe</t>
  </si>
  <si>
    <r>
      <t xml:space="preserve">Naprava je grajena skladno </t>
    </r>
    <r>
      <rPr>
        <u/>
        <sz val="10"/>
        <color theme="1"/>
        <rFont val="Arial"/>
        <family val="2"/>
        <charset val="238"/>
      </rPr>
      <t>s higienskimi standardi VDI 6022</t>
    </r>
    <r>
      <rPr>
        <sz val="10"/>
        <color theme="1"/>
        <rFont val="Arial"/>
        <family val="2"/>
        <charset val="238"/>
      </rPr>
      <t>, ter grajena in certificirana skladno s smernicami RLT. Proizvajalec naprave je certificiran po ISO 9001, ISO 14001 in ISO 18001.</t>
    </r>
  </si>
  <si>
    <r>
      <t>Razredi učinkovitosti in kvalitete:
ERP skladnost - Uredba (EU) 1253/2014: 2018
Razred energetske učinkovitosti skladko s certifikacijo Eurovent:</t>
    </r>
    <r>
      <rPr>
        <sz val="10"/>
        <rFont val="Arial"/>
        <family val="2"/>
        <charset val="238"/>
      </rPr>
      <t xml:space="preserve"> A</t>
    </r>
  </si>
  <si>
    <t>Klasifikacija mehanske stabilnosti ohišja po EN 1886: D1
Klasifikacija prehoda toplote ohišja po EN 1886: T3
Klasifikacija toplotnih mostov ohišja: TB3
Klasifikacija materiala izolacije po EN 1886: A1
Klasifikacija tesnosti ohišja pri negativnem tlaku -400 Pa: L1
Klasifikacija tesnosti ohišja pri pozitivnem tlaku +700 Pa: L1</t>
  </si>
  <si>
    <t>Konfiguracija naprave in pripadajoči tehnični podatki so navedeni v nadalje.</t>
  </si>
  <si>
    <t>Enota stoji na stabilnem podstavku iz aluminija (višina 100 mm) ali pocinkane pločevine (višina 100 mm do 400 mm). S podstavkom so standardno dobavljeni nosilci za dvig naprave z dvigalom.</t>
  </si>
  <si>
    <t>Standardne izvedbe so iz Aluzinc® notranjosti in barvane pocinkane pločevine v zunanjosti.</t>
  </si>
  <si>
    <t>Stena (panel) je polnjena z mineralno volno. Lepljenje volne preprečuje zdrsitev le-te po panelu navzdol in preprečuje njegovo deformacijo in povečuje mehansko stabilnost naprave. Karakteristike so sledeče:
• Povprečna gostota: 120 kg/m3</t>
  </si>
  <si>
    <t>Streha naprave je lahko iz pocinkane pločevine, aluminija ali drugega specifično zahtevanega materiala. Izvedba preprečuje nabiranje dežja in kapljic na površini ter kakršnokoli pronicanje v napravo. Robovi so zaobljeni skladno s smernicami o varovanju zdravja in preprečevanju nesreč.</t>
  </si>
  <si>
    <t>Žaluzije iz aluminija so širine 100 mm in z gumijastim tesnilom iz termoplastike. Standardno žaluzije ustrezajo zrakotesnosti razreda 2 po EN1751. Opcijsko so lahko tudi razreda 4 po EN1751. Odpiranje in zapiranje je lahko ročno, ali s servo motorji.</t>
  </si>
  <si>
    <t>Vremenske haube so lahko iz aluminija ali pocinkane pločevine (skladno z materialom žaluzije). Za preprečevanje vdora vode, je maksimalna hitrost na zaščitnem elementu skladno z VDI 3803 2.5 m/s na zajemu in 4.0 m/s na izpuhu.</t>
  </si>
  <si>
    <t>Fleksibilni priključki so narejeni iz steklenih vlaken s poliuretanskim nanosom na obeh straneh in pritrdilnim profilom (20 ali 30 mm), iz pocinkane pločevine, s prirobnicami na obeh straneh. Skladno s EN 13501-1, so le-te požarne odpornosti razreda A2 - s2, d0 in so razreda tesnosti B po EN 15727 / EN 1751.</t>
  </si>
  <si>
    <t>Prazne sekcije naprave so dobavljive kot vzdrževalna mesta, ali mesta za vgradnjo različnih komponent (npr. ekspanzijskih ventilov, hidravličnih elementov, komunikacijskih omaric, ipd.) z vrati ali snemljivimi paneli.</t>
  </si>
  <si>
    <t>Vsi filtri so montirani na skupnem okvirju s tesnilom. Komore so grajene za enostavno dostopnost in čišččenje. Filtri so lahko zamenjani iz svoje umazane strani (iz pročelja) ali pa so vgrajeni na vodilih, da so lahko ob zamenjavi enostavno izvlečljivi.</t>
  </si>
  <si>
    <t>Tip glikolne rekuperacije je sestavljen iz dveh izmenjevalnikov toplote iz aluminijastih lamel, navlečenih na bakrene cevi (standardno, druge opcije in materiali so možni), vsak v svojem toku zraka.</t>
  </si>
  <si>
    <t>DX izmenjevalniki so izdelani iz bakrenih cevi premera 3/8". Lamele so lahko iz aluminija ali bakra. Za zagotravljanje higienskih zahtev je razdalja med lamelami min. 2 mm za standardne DX izmenjevalnike, vsaj 2.5 mm za intenzivno hlajenje ter med 4.0 mm in 7.0 mm za posebne izmenjevalnike s protizamrzovalnimi funkcijami.</t>
  </si>
  <si>
    <t>Sekcije so grajene tako, da omogočajo izvlečenje izmenjevalnikov na posluževalni strani naprave. Izmenjevalniki so lahko horizontalno deljeni.
Vsi izmenjevalniki so po proizvodnji tlačno testirani s komprimiranim zrakom (40 bar za delovanje z R410a) za zagotavljanje deklarirane tesnosti.</t>
  </si>
  <si>
    <t>Sekcije s hladilni izmenjevalniki toplote imajo posodo za zbiranje kondenzata po celotni površini, ki je nagnjena k priključku odvoda kondenzata. Posoda je lahko iz pocinkane pločevine, aluminija, pločevine iz nerjavečega jekla (AISI 304 ali AISI 316L), ali polipropilena.</t>
  </si>
  <si>
    <t>Električni grelniki zraka (predgrelniki ali dogrelniki) so iz električnih palic iz nerjavnega jekla z nikel-krom uporovnimi žicami. Grelniki imajo črne sevalne površine in so standardno opremljeni s varnostnim stikalom z ročnim resetiranjem. Električno napajanje je 400V, 3~, 50Hz, popolnoma skablirani na ohišje naprave v eno točko.</t>
  </si>
  <si>
    <t>EC ventilatorji dosegajo izkoristek vsaj razreda IE4 skladno s EN 60034-30 in so opremljeni z permanentnimi magneti ter ležaji za dolgoročno obratovanje s teoretično nominalno življensko dobo cca. 40.000h, brez vzdrževanja.</t>
  </si>
  <si>
    <t>Motorji so 100% brezkoračno vodeni, z integrirano elektroniko, z nizkoharmonično komutacijo in PID krmiljenjem. Motorji večji od 750W imajo lahko integriran RS-485 / MODBUS RTU vmesnik. Instalacija s kabli z opletom ni nujna.</t>
  </si>
  <si>
    <t>Komponente, ki so izbrane kot dodatki k vsaki sekciji (tipala, pogoni, ventili, stikala ali tabloji), so zajeti v dobavi naprave.</t>
  </si>
  <si>
    <t>Opis prezračevalne naprave v projektu</t>
  </si>
  <si>
    <t>Tip naprave: modularnadovodno-odvodna deljena naprava, za notranjo in zunanjo postavitev</t>
  </si>
  <si>
    <t>Izvedba ohišja kot opisano v splošnem opisu.</t>
  </si>
  <si>
    <t>Material panelov naprave:</t>
  </si>
  <si>
    <t>- zunaj: pocinkana pločevina, prašno barvano, RAL 9002, C5 po EN ISO 12944</t>
  </si>
  <si>
    <t>- znotraj: pocinkana pločevina, Aluzinc® AZ-185, C4 po EN ISO 12944</t>
  </si>
  <si>
    <t>- dno: pocinkana pločevina, Aluzinc® AZ-185, C4 po EN ISO 12944</t>
  </si>
  <si>
    <t>Karakteristike ohišja naprave:</t>
  </si>
  <si>
    <t>- Debelina materiala pločevine sten notranja/zunanja min. 1/1 mm</t>
  </si>
  <si>
    <t>- Debelina panela min. 62 mm</t>
  </si>
  <si>
    <t>- Tip izolacije: mineralna volna</t>
  </si>
  <si>
    <t>- Gostota izolacije min. 120 kg/m3</t>
  </si>
  <si>
    <t>- Klasifikacija mehanske stabilnosti D1 (EN 1886)</t>
  </si>
  <si>
    <t>- Klasifikacija tesnosti ohišja L1 (EN 1886)</t>
  </si>
  <si>
    <t>- Klasifikacija prehoda toplote min. T2 (prEN 1886)</t>
  </si>
  <si>
    <t>- Klasifikacija toplotnih mostov min. TB2 (prEN 1886)</t>
  </si>
  <si>
    <t>DOVODNI DEL 1</t>
  </si>
  <si>
    <t>Čelna stran</t>
  </si>
  <si>
    <t>Čelna stran, kot opisana že v splošnem delu opisa naprave</t>
  </si>
  <si>
    <r>
      <rPr>
        <u/>
        <sz val="10"/>
        <color indexed="8"/>
        <rFont val="Arial"/>
        <family val="2"/>
        <charset val="238"/>
      </rPr>
      <t>Opremljena z žaluzijo</t>
    </r>
    <r>
      <rPr>
        <sz val="10"/>
        <color indexed="8"/>
        <rFont val="Arial"/>
        <family val="2"/>
        <charset val="238"/>
      </rPr>
      <t xml:space="preserve"> kot opisano v splošnem delu opisa naprave, 
z odprtino 510 x 410mm, žaluzija v ohišju</t>
    </r>
  </si>
  <si>
    <t>Dodatki:</t>
  </si>
  <si>
    <t>- pogon žaluzije</t>
  </si>
  <si>
    <t>- vremenska hauba</t>
  </si>
  <si>
    <t>Vrečasti filter</t>
  </si>
  <si>
    <t>Vrečasti filter, kot opisan že v splošnem opisu naprave</t>
  </si>
  <si>
    <t>Klasifikacija filtra: ePM10 70%</t>
  </si>
  <si>
    <t>Začetni padec tlaka: 52 Pa</t>
  </si>
  <si>
    <t>Končni padec tlaka: 152 Pa</t>
  </si>
  <si>
    <t>- izvedena mesta za meritve razlike tlakov</t>
  </si>
  <si>
    <t>- tlačno stikalo (presostat)</t>
  </si>
  <si>
    <t>- profili filtra iz pocinkane pločevine</t>
  </si>
  <si>
    <t>- snemljivi panel (K)</t>
  </si>
  <si>
    <t>Glikolni rekuperator</t>
  </si>
  <si>
    <r>
      <t xml:space="preserve">Sistem glikolne rekuperacije kot opisan že v splošnem opisu naprave, z izkoristkom pozimi </t>
    </r>
    <r>
      <rPr>
        <u/>
        <sz val="10"/>
        <rFont val="Arial"/>
        <family val="2"/>
        <charset val="238"/>
      </rPr>
      <t>minimalno 68%.</t>
    </r>
  </si>
  <si>
    <t>SKUPNI PODATKI SISTEMA - zima:</t>
  </si>
  <si>
    <t>Količina zraka - dovod: 3.900 m3/h</t>
  </si>
  <si>
    <t>Količina zraka - odvod: 4.000 m3/h</t>
  </si>
  <si>
    <t>Temperatura zunanjega zraka: -13 °C / 90 %</t>
  </si>
  <si>
    <t>Temperatura notranjega zraka: 15 °C / 45 %</t>
  </si>
  <si>
    <t>Izkoristek glikolnega rekuperatorja: minimalno 67 %</t>
  </si>
  <si>
    <t>Izkoristek glikolnega rekuperatorja po EN308: minimalno 68 %</t>
  </si>
  <si>
    <t>Podatki za sistem DOVOD 1</t>
  </si>
  <si>
    <t>Količina zraka - dovod: 1.450 m3/h</t>
  </si>
  <si>
    <t>Maksimalni tlačni padec na dovodni strani: 84 Pa</t>
  </si>
  <si>
    <t>Minimalna temperatura za rekuperacijo: 6 °C</t>
  </si>
  <si>
    <t>Minimalna vrnjena moč: 9.3 kW</t>
  </si>
  <si>
    <t>Temperaturni režim glikolne rekuperacije: 10 / -7°C</t>
  </si>
  <si>
    <t>Pretok medija glikolnega rekuperatorja: 0.15 l/s</t>
  </si>
  <si>
    <t>Hidravlični padec tlaka: maks. 50kPa</t>
  </si>
  <si>
    <t>- /</t>
  </si>
  <si>
    <t>Električni grelnik zraka</t>
  </si>
  <si>
    <t>Električni izmenjevalnik toplote kot opisan že v splošnem opisu naprave, na hišju iz pocinkane pločevine.</t>
  </si>
  <si>
    <t>Zima - ogrevanje:</t>
  </si>
  <si>
    <t>Vstopni zrak: 0 °C</t>
  </si>
  <si>
    <t>Izstopni zrak: 12 °C</t>
  </si>
  <si>
    <t>Maksimalni padec tlaka: 5 Pa</t>
  </si>
  <si>
    <t>Grelna moč: min. 6 kW</t>
  </si>
  <si>
    <t>Električna priključna moč: 6 kW</t>
  </si>
  <si>
    <t>Električna priključna napetost: 3~, 400V/50Hz</t>
  </si>
  <si>
    <t>- 2-stopenjski varnostni termostat grelnika, ožičen</t>
  </si>
  <si>
    <t>Hladilni izmenjevalnik toplote</t>
  </si>
  <si>
    <t>Izmenjevalnik toplote kot opisan že v splošnem opisu naprave, na hišju iz nerjavne pločevine.</t>
  </si>
  <si>
    <t>Leto - hlajenje:</t>
  </si>
  <si>
    <t>Vstopni zrak: 32 °C / 45 %</t>
  </si>
  <si>
    <t>Izstopni zrak: 20 °C / 72.1 %</t>
  </si>
  <si>
    <t>Maksimalni padec tlaka: 16 Pa</t>
  </si>
  <si>
    <t>Hladilni medij: hladivo R410a</t>
  </si>
  <si>
    <t>Temperatura uparjanja hladilnega medija: 6°C</t>
  </si>
  <si>
    <t>Hladilna moč: 10.0 kW</t>
  </si>
  <si>
    <t>Material izmenjevalnika toplote: Bakrene cevi, aluminijaste lamele</t>
  </si>
  <si>
    <t>Material ohišja izmenjevalnika toplote: pocinkana pločevina</t>
  </si>
  <si>
    <t>Razdalja med lamelami: minimalno 2.5 mm</t>
  </si>
  <si>
    <t>- koristo za zbiranje kondenzata iz nerjavne pločevine</t>
  </si>
  <si>
    <t>Prazna komora</t>
  </si>
  <si>
    <t>Prazna komora, kot opisana že v splošnem delu opisa naprave, kot komora za vgradnjo perifernih elementov hladilnega kroga kompresorsko-kondenzacijske enote, dolžine min. 600mm</t>
  </si>
  <si>
    <t>- vgrajen EEV komplet z regulacijsko opremo</t>
  </si>
  <si>
    <t>Direktno gnani EC ventilator - EC "Plug fan"</t>
  </si>
  <si>
    <t>Sklop ventilatorja in motorja (ali več - "fanwall"), kot opisan že v splošnem opisu naprave.</t>
  </si>
  <si>
    <t>Pretok zraka - dovod: 1.450 m3/h</t>
  </si>
  <si>
    <t>Zunanji statični tlak: 250 Pa</t>
  </si>
  <si>
    <t>Skupni statični tlak: 512 Pa</t>
  </si>
  <si>
    <t>Absorbirana električna moč: 0.35 kW</t>
  </si>
  <si>
    <t>Izkoristek min: 67 %</t>
  </si>
  <si>
    <t>SFP vrednost in razred: 785 W/(m3/s), SFP3</t>
  </si>
  <si>
    <t>Zaščita, razred in izvedba motorja: IP54, IE4, 1~, 230 V, 50 Hz</t>
  </si>
  <si>
    <t>Nominalna moč: 0.75 kW</t>
  </si>
  <si>
    <t>Nominalni električni tok: 3.3 A</t>
  </si>
  <si>
    <t>- servisna vrata s tečaji (EMKA)</t>
  </si>
  <si>
    <t>- kljuka na vratih z zaščitnim zapiralom</t>
  </si>
  <si>
    <t>- priključki za kontrolo količine zraka</t>
  </si>
  <si>
    <t>- servisno stikalo s pomožnim kontaktom</t>
  </si>
  <si>
    <t>- tovarniško ožičenje servisnega stikala na ohišje</t>
  </si>
  <si>
    <t>- tovarniško ožičenje s kablom z opletom</t>
  </si>
  <si>
    <t>Čelna stran, kot opisana že v splošnem delu opisa naprave.</t>
  </si>
  <si>
    <t>z odprtino 760 x 630mm.</t>
  </si>
  <si>
    <t>- fleksibilni priključki, kot opisano v splošnem opisu naprave</t>
  </si>
  <si>
    <t>Generalni dodatki k DOVOD 1</t>
  </si>
  <si>
    <t>Prezračevalna naprave je opremljena z naslednjimi dodatki:</t>
  </si>
  <si>
    <t>- podporni profil iz pocinkane pločevine, višine 100 mm, kot opisan v splošnem opisu naprave</t>
  </si>
  <si>
    <t>- vodotesna streha naprave</t>
  </si>
  <si>
    <t>DOVODNI DEL 2</t>
  </si>
  <si>
    <r>
      <rPr>
        <u/>
        <sz val="10"/>
        <color indexed="8"/>
        <rFont val="Arial"/>
        <family val="2"/>
        <charset val="238"/>
      </rPr>
      <t>Opremljena z žaluzijo</t>
    </r>
    <r>
      <rPr>
        <sz val="10"/>
        <color indexed="8"/>
        <rFont val="Arial"/>
        <family val="2"/>
        <charset val="238"/>
      </rPr>
      <t xml:space="preserve"> kot opisano v splošnem delu opisa naprave, 
z odprtino 760 x 840mm.</t>
    </r>
  </si>
  <si>
    <t>- fleksibilni priključek</t>
  </si>
  <si>
    <t>Začetni padec tlaka: 56 Pa</t>
  </si>
  <si>
    <t>Končni padec tlaka: 156 Pa</t>
  </si>
  <si>
    <t>Podatki za sistem DOVOD 2</t>
  </si>
  <si>
    <t>Količina zraka - dovod: 2.450 m3/h</t>
  </si>
  <si>
    <t>Maksimalni tlačni padec na dovodni strani: 140 Pa</t>
  </si>
  <si>
    <t>Minimalna vrnjena moč: 15.7 kW</t>
  </si>
  <si>
    <t>Pretok medija glikolnega rekuperatorja: 0.25 l/s</t>
  </si>
  <si>
    <t>Grelna moč: min. 11 kW</t>
  </si>
  <si>
    <t>Električna priključna moč: 11 kW</t>
  </si>
  <si>
    <t>Izstopni zrak: 21 °C / 72.1 %</t>
  </si>
  <si>
    <t>Maksimalni padec tlaka: 20 Pa</t>
  </si>
  <si>
    <t>Hladilna moč: 14.0 kW</t>
  </si>
  <si>
    <t>Pretok zraka - dovod: 2.450 m3/h</t>
  </si>
  <si>
    <t>Skupni statični tlak: 527 Pa</t>
  </si>
  <si>
    <t>Absorbirana električna moč: 0.62 kW</t>
  </si>
  <si>
    <t>SFP vrednost in razred: 812 W/(m3/s), SFP3</t>
  </si>
  <si>
    <t>Zaščita, razred in izvedba motorja: IP54, IE4, 3~, 400 V, 50 Hz</t>
  </si>
  <si>
    <t>Nominalna moč: 1.05 kW</t>
  </si>
  <si>
    <t>Nominalni električni tok: 1.6 A</t>
  </si>
  <si>
    <t>z odprtino 760 x 840mm.</t>
  </si>
  <si>
    <t>Generalni dodatki k DOVOD 2</t>
  </si>
  <si>
    <t>SKUPNI ODVODNI DEL</t>
  </si>
  <si>
    <t>z odprtino 710 x 1.140mm.</t>
  </si>
  <si>
    <t>Podatki za sistem SKUPNI ODVOD</t>
  </si>
  <si>
    <t>Količina zraka - dovod: 4.000 m3/h</t>
  </si>
  <si>
    <t>Maksimalni tlačni padec na dovodni strani: 200 Pa</t>
  </si>
  <si>
    <t>Minimalna temperatura za rekuperacijo: -1 °C</t>
  </si>
  <si>
    <t>Minimalna vrnjena moč: 25 kW</t>
  </si>
  <si>
    <t>Pretok medija glikolnega rekuperatorja: 0.4 l/s</t>
  </si>
  <si>
    <t>Pretok zraka - dovod: 4.000 m3/h</t>
  </si>
  <si>
    <t>Skupni statični tlak: 622 Pa</t>
  </si>
  <si>
    <t>Absorbirana električna moč: 1.1 kW</t>
  </si>
  <si>
    <t>Izkoristek min: 69 %</t>
  </si>
  <si>
    <t>SFP vrednost in razred: 831 W/(m3/s), SFP2</t>
  </si>
  <si>
    <t>Nominalna moč: 1.9 kW</t>
  </si>
  <si>
    <t>Nominalni električni tok: 3 A</t>
  </si>
  <si>
    <r>
      <rPr>
        <u/>
        <sz val="10"/>
        <color indexed="8"/>
        <rFont val="Arial"/>
        <family val="2"/>
        <charset val="238"/>
      </rPr>
      <t>Opremljena z žaluzijo</t>
    </r>
    <r>
      <rPr>
        <sz val="10"/>
        <color indexed="8"/>
        <rFont val="Arial"/>
        <family val="2"/>
        <charset val="238"/>
      </rPr>
      <t xml:space="preserve"> kot opisano v splošnem delu opisa naprave, 
z odprtino 770 x 1.140mm, žaluzija v ohišju</t>
    </r>
  </si>
  <si>
    <t>Generalni dodatki k SKUPNI ODVOD</t>
  </si>
  <si>
    <t>Ustrezna prezračevalna naprava, na primer:</t>
  </si>
  <si>
    <t>Proizvajalec: MANDIK</t>
  </si>
  <si>
    <t>Tip naprave DOVOD 1: MANDIK P W0714H0500</t>
  </si>
  <si>
    <t>Tip naprave DOVOD 2: MANDIK P W0850H0700</t>
  </si>
  <si>
    <t>Tip naprave SKUPNI ODVOD: MANDIK P W1014H0843</t>
  </si>
  <si>
    <t>Dimenzije (DxŠxV) in teža DOVOD 1: 3.557 x 880 x 960 mm, 370 kg</t>
  </si>
  <si>
    <t>Dimenzije (DxŠxV) in teža DOVOD 2: 3.387 x 1.090 x 960 mm, 450 kg</t>
  </si>
  <si>
    <t>Dimenzije (DxŠxV) in teža SKUPNI ODVOD: 2.427 x 1.390 x 970 mm, 510 kg</t>
  </si>
  <si>
    <t>ali enakovredno</t>
  </si>
  <si>
    <t>Krmilno-regulacijska oprema naprave</t>
  </si>
  <si>
    <t>Prezračevalna naprava mora biti opremljena z ločeno elektro komandno omaro, z vso potrebno močnostno in krmilno periferijo za varno, stabilno, zanesljivo in uporabniku prijazno delovanje.</t>
  </si>
  <si>
    <t>Glavno krmilje je integrirano v krmilni omari, ki je del dobave, uporabniku prijazen oddaljeni LCD prikazovalnik (glej opis spodaj) pa na zunaji strani le-te oz. po dogovoru z naročnikom v prostoru.</t>
  </si>
  <si>
    <t>Krmilniki naj bodo moderni, mikroprocesorski, prostoprogramabilni, zadnje generacije, kar omogoča enostavno kontrolo nad napravo.</t>
  </si>
  <si>
    <t>Inteligentno krmilje krmili napravo in njeno periferno opremo (moči izmenjevalnikov, ventilatorje, kontrolne točke, električne grelnike, ipd.) na podlagi PID logike. Del programske opreme integrirane v krmilju skrbi za korekcijske postopke v kolikor določene nastavljene vrednosti niso ali ne morejo biti dosežene, s kontrolo različnih sistemskih podatkov in signalov, ter istočasno ščiti napravo (protizamrzovalne zaščite, odmrzovalni cikli, idp.).</t>
  </si>
  <si>
    <t>Naprava naj ima pripravljen vhod za požarni alarm, za enostavno priključitev vzorčnih komor ali kontaktov iz požarnih central objekta. Na podlagi vhodnega signala požarnega alarma je možna tudi manipulacija požarnih loput s digitalnim izhodom iz krmilnika.</t>
  </si>
  <si>
    <t>Vsi električni priključki so pripravljeni za enostavno stikanje in jasno označeni za hitro in zanesljivo delo.</t>
  </si>
  <si>
    <r>
      <t xml:space="preserve">Krmilna omara mora zagotavljati funkcionalno celoto in krmiliti vse svoje elemente. </t>
    </r>
    <r>
      <rPr>
        <i/>
        <sz val="10"/>
        <color theme="1"/>
        <rFont val="Arial"/>
        <family val="2"/>
        <charset val="238"/>
      </rPr>
      <t>Močnostno napajanje glavnih porabnikov (električni grelniki, kompresorsko-kondenzacijske enote) mora biti obdelano posebej, v EI načrtu!</t>
    </r>
  </si>
  <si>
    <t>Krmilna omara se postavi v prostoru ob napravah SKUPNI ODVOD in DOVOD 2, od nje pa se predvidi še kabliranje, skladno z inženirsko elektro stroko (polaganje kablov v kabelske police, ipd.), do:</t>
  </si>
  <si>
    <t>Naprava DOVOD 1 s kondenzacijsko enoto (oddaljenost cca. 40m)</t>
  </si>
  <si>
    <t>Naprava DOVOD 2, ob omari (maks. 5m) s kondenzacijsko enoto (oddaljena cca. 15m)</t>
  </si>
  <si>
    <t>Naprava SKUPNI ODVOD, ob omari (maks. 5m)</t>
  </si>
  <si>
    <t>Poicija zajema dobavo, montažo in kabliranje sistema, vključno s pripravo (projektiranje) elektrih vezalnih shem za izvajalca.</t>
  </si>
  <si>
    <t>Ustreza rešitev npr. SIEMENS dobavitelj SKyAir</t>
  </si>
  <si>
    <r>
      <t xml:space="preserve">Zunanja kompresorsko-kondenzatorska enota, toplotna črpalka z variabilno količino hladiva (VRF) tipa ERQ, predvidena za </t>
    </r>
    <r>
      <rPr>
        <u/>
        <sz val="10"/>
        <color theme="1"/>
        <rFont val="Arial"/>
        <family val="2"/>
        <charset val="238"/>
      </rPr>
      <t>ogrevanje in hlajenje zraka v prezračevalni napravi,</t>
    </r>
    <r>
      <rPr>
        <sz val="10"/>
        <color theme="1"/>
        <rFont val="Arial"/>
        <family val="2"/>
        <charset val="238"/>
      </rPr>
      <t xml:space="preserve"> z okolju prijaznim hladilnim sredstvom R410A:</t>
    </r>
  </si>
  <si>
    <t>Naprava, ter proizvajalec naprave, sta certificirana po glavnih in priznanih standardih in smernicah in s tem zagotavljata ustrezen nivo kvalitete in skladnost z EU zakonodajo (CE, Eurovent, ISO9001, ISO14001, ipd.)</t>
  </si>
  <si>
    <t>Naprava je primerna za zunanjo postavitev, grajena iz ohišja iz pocinkane pločevine, dodatno prašno barvanega (poliestersko termalno, debelina nanosa min. 70μ).</t>
  </si>
  <si>
    <t>Naprava kot celota je opremljena z večimi spiralnimi hermetičnimi kompresorji (1 ali 2, odvisno od tipa naprave), od katerih je vsaj eden popolnoma brezkoračno krmiljen (INVERTER motor), za zagotavljanje natančnega prilagajanja potrebam po hladilni ali ogrevni moči. Preostali kompresorji so stopenjski (ON/OFF). Naprava omogoča obratovanje tudi v primeru, če je kateri od kompresorjev v okvari (ti, "emergency operation"). Vsi kompresorji so zvočno izolirani in opremljeni z električnimi grelniki karterja olja.</t>
  </si>
  <si>
    <t>Za odvod kondenzacijske toplote je predviden visokoučinkoviti aksialni ventilator z DC INVERTER motorjem (brezkoračna regulacija), ki se prilagaja dejanskim potrebam kondenzatorja oz. uparjalnika. Naprava je v komplet sestavljena še z vsemi potrebnimi cevnimi in električnimi povezavami, mikroprocesorskim krmiljem,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</si>
  <si>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Freonskemu sistemu naprave je prigrajen hidro modul za pripravo tople ali hladne vode.</t>
  </si>
  <si>
    <t>Območja delovanja:</t>
  </si>
  <si>
    <t>- Hlajenje: 
zunanja temperatura od -5°C do +46°C
temperatura pred izmenjevalcem od 15°C do +30°C</t>
  </si>
  <si>
    <t>- Ogrevanje: 
zunanja temperatura od -20°C do +25°C
temperatura pred izmenjevalcem od 10°C do +25°C</t>
  </si>
  <si>
    <t>NOMINALNI TEHNIČNI PODATKI:</t>
  </si>
  <si>
    <t>- hladilna zmogljivost Qh = 14,0 kW</t>
  </si>
  <si>
    <t>- grelna zmogljivost Qg = 16,0 kW</t>
  </si>
  <si>
    <t>- priključna električna moč - hlajenje Pel = 3,52 kW</t>
  </si>
  <si>
    <t>- priključna električna moč - ogrevanje Pel = 4,00 kW</t>
  </si>
  <si>
    <t>- faktor učinkovitosti - hlajenje EER: &gt; 3.98</t>
  </si>
  <si>
    <t>- faktor učinkovitosti - ogrevanje COP: &gt; 4.00</t>
  </si>
  <si>
    <t>- maksimalni električni tok (MCA) = 11,9 A, 3~, 400V/50Hz</t>
  </si>
  <si>
    <t>- zvočni tlak 1m od naprave in 1,5m od tal = 54 dB(A)</t>
  </si>
  <si>
    <t>- teža = 159 kg</t>
  </si>
  <si>
    <t xml:space="preserve">- dimenzije (ŠxVšG) 635 x 1.680 x 765 mm     </t>
  </si>
  <si>
    <t>Cevovodi iz bakrenih cevi za povezavo hladilnih naprav po navodilih proizvajalca, s tovarniško (manjše dimenzije) ali dodatno izolacijo (večje dimenzije), po EN 12735-1, trdo spojeni v atmosferi z uporabo zaščitnega plina (dušik - N2), vključno s fitingi, tesnilnim in dodajnim materialom, zunaj objekta z dodatno UV in fizično zaščito (proti direktnemu sončnemu obsevanju in fizičnim poškodbam izolacije), ustreznih dimenzij:</t>
  </si>
  <si>
    <t>Zaščita bakrenih cevovodov (par bakrenih cevi s tovarniško izolacijo) izven objekta, kot kabelska polica s pokrovom, za zaščito instalacije pred fizičnimi poškodbami in direktnim sončnim sevanjem</t>
  </si>
  <si>
    <t>Pritrdilni material, kot tipski vroče cinkani profili za namestitev zunanjih enote VRV in prezračevanja na strehi objekta, kot npr. Hilti, Sikla …</t>
  </si>
  <si>
    <t xml:space="preserve">Dobava in montaža konzole za cevno povezavo strojnih inštalacij predvideno za zunanjo uporabo kot npr: kabelske police primernih dimenzij s pokrovom oz. primerno zaščito  pred drugimi okoljskimi vplivi. Komplet s pritrdilnim in tesnilnim materialom. Ocenjeno na dolžino cca 50m. </t>
  </si>
  <si>
    <r>
      <t xml:space="preserve">Dobava in montaža signalnih in napajalnih kablov v zaščitnem opletu (pogojno brez, z zagotovitvijo minimalnih razdalj do bližnjih energetskih kablov) za povezavo med zunanjimi in notranjimi enotami, ter morebitno povezavo do žičnih daljinskih upravljalnikov. </t>
    </r>
    <r>
      <rPr>
        <i/>
        <sz val="10"/>
        <color theme="1"/>
        <rFont val="Arial"/>
        <family val="2"/>
        <charset val="238"/>
      </rPr>
      <t>Kabel se položi v zaščitno kabelsko zvijavo cevko</t>
    </r>
  </si>
  <si>
    <t xml:space="preserve">Dobava in montaža kanala iz pocinkane pločevine za vtočni in odtočni zrak pravokotnega preseka, debeline po  DIN 24190 in DIN 24191:1998-12, vključno spojni, tesnilni in pritrdilni material ter dodatek na odrez za nazivne velikost daljše stranice. Vključno z usmerjevalci v prezračevalnih kolenih in priključkov na prezračevalno napravo. </t>
  </si>
  <si>
    <t>Dobava in montaža obešalnega materiala za pločevinaste kanale, korozijsko zaščitenega s pocinkanjem. Vključno z montažo na nosilno konstrukcijo.</t>
  </si>
  <si>
    <t>Izolacija kanala vodenega zunaj onjekta z izolacijo z zaprtocelično strukturo, naslednjimi lastnostmi: difuzijsko odpornostjo μ≥10000 preizkušeno po DIN EN 13469, toplotno prevodnostjo  λ=0,036W/mK pri 20°C, produkt kot npr: Kaiflex ST 19mm, vključno z lepilom.Obdan s kameno volno 5cm in pločevino 0,8mm.</t>
  </si>
  <si>
    <r>
      <t>m</t>
    </r>
    <r>
      <rPr>
        <vertAlign val="superscript"/>
        <sz val="10"/>
        <color theme="1"/>
        <rFont val="Arial"/>
        <family val="2"/>
        <charset val="238"/>
      </rPr>
      <t>2</t>
    </r>
  </si>
  <si>
    <t>Izolacija kanala za dovod zraka z izolacijo z zaprtocelično strukturo, naslednjimi lastnostmi: difuzijsko odpornostjo μ≥10000 preizkušeno po DIN EN 13469, toplotno prevodnostjo  λ=0,036W/mK pri 20°C, produkt kot npr: Kaiflex ST 19mm, vključno z lepilom.</t>
  </si>
  <si>
    <t>Izolacija vseh kanalov, ki niso izolirani pri prehodu skozi gradbeno konstrukcijo zaradi preprečevanja prenosa hrupa. Izolacijo z zaprtocelično strukturo, naslednjimi lastnostmi: difuzijsko odpornostjo μ≥10000 preizkušeno po DIN EN 13469, toplotno prevodnostjo  λ=0,036W/mK pri 20°C, produkt kot npr: Kaiflex ST 9mm, vključno z lepilom.</t>
  </si>
  <si>
    <t>Dobava in montaža dušilnika hrupa v pravokotno  kanalsko mrežo. Z dušilno kuliso, vodiloma za vstop in izstop zraka in perforirano pločevino. Dušenje 22dB pri 250Hz. Komplet z pritrdilnim in tesnilnim materialom. Proizvod kot npr. Bossplast Tip:</t>
  </si>
  <si>
    <t>TK 600x400 L=1000</t>
  </si>
  <si>
    <t>TK 700x700 L=1000</t>
  </si>
  <si>
    <t>Dobava in montaža prezračevalne rešetke za potrebe dovoda in odvoda zraka. Vgradnja v  kanalsko omrežje. Komplet z pritrdilnim in tesnilnim materialom, kot npr. Tip:</t>
  </si>
  <si>
    <t>TehnoVentil, AFA-SC/CTC 700/700</t>
  </si>
  <si>
    <t>TehnoVentil, AFA-SC/CTC 625/175</t>
  </si>
  <si>
    <t>Dobava in montaža prezračevalne priključne komore za potrebe dovoda in odvoda zraka. Vgradnja v strop oz. izolacijo v povezavi s kanalskim omrežjem. Komplet z pritrdilnim in tesnilnim materialom.</t>
  </si>
  <si>
    <t>700/700</t>
  </si>
  <si>
    <t>625/175</t>
  </si>
  <si>
    <t>Dobava in montaža vpihovalna šoba DF-49-ROT za potrebe dovoda zraka. Vgradnja v kanalsko mrežo. Kot npr.: Systemair. Komplet z pritrdilnim in tesnilnim materialom ter odcepnim razvodom.</t>
  </si>
  <si>
    <t>DF-49-ROT velikosr 20</t>
  </si>
  <si>
    <t>Dobava in montaža regulatorja pretoka za regulacijo količine pretoka zraka na konstantno nastavite tlaka v povezavi s prezračevalno napravo, vključno z montažo. Kot npr: TROX</t>
  </si>
  <si>
    <t>EN 500x300</t>
  </si>
  <si>
    <r>
      <t>Dobava in montaža</t>
    </r>
    <r>
      <rPr>
        <sz val="10"/>
        <color theme="1"/>
        <rFont val="Arial"/>
        <family val="2"/>
        <charset val="238"/>
      </rPr>
      <t xml:space="preserve"> zaščitne protimrčesne mreže pred zunanjimi vplivi za potrebe zajema in izpuha zraka. Vgradi direktno na kanal. Komplet z pritrdilnim in tesnilnim materialom.</t>
    </r>
  </si>
  <si>
    <t>cca. 1000x800 oz manjše</t>
  </si>
  <si>
    <t>Dobava in montaža revizijskih odprin v prezračevalne kanale. Odprtine služijo za namen morebitnega servisiranja in čiščenja kanalov. Dimenzija 300x300 oz. manjša ob manjši dimenziji kanala. Komplet s pritrdilnim in tesnilnim materialom.</t>
  </si>
  <si>
    <t>Dobava in montaža grelne proge za prezračevalno napravo (iz razdelilca) sestavljena:</t>
  </si>
  <si>
    <t>-</t>
  </si>
  <si>
    <t>cevna povezava DN 32 s toplotno izolacijo + Alu oklep 0,7mm</t>
  </si>
  <si>
    <t>cevna povezava DN 25 s toplotno izolacijo  + Alu oklep 0,7mm</t>
  </si>
  <si>
    <t>cevna povezava DN 20 s toplotno izolacijo  + Alu oklep 0,7mm</t>
  </si>
  <si>
    <t>navojni  kroglični ventil DN 32</t>
  </si>
  <si>
    <t xml:space="preserve">kos </t>
  </si>
  <si>
    <t>navojni  kroglični ventil DN 25</t>
  </si>
  <si>
    <t>navojni  kroglični ventil DN 20</t>
  </si>
  <si>
    <t>polnilno/praznilna pipa DN 15</t>
  </si>
  <si>
    <t>čistilni kos DN 32</t>
  </si>
  <si>
    <t>nepovratni ventil DN 32</t>
  </si>
  <si>
    <t>ventil STAD DN 20</t>
  </si>
  <si>
    <t>ventil STAD DN 15</t>
  </si>
  <si>
    <t>avtomatski odzračnik DN 15</t>
  </si>
  <si>
    <t xml:space="preserve">Termometer </t>
  </si>
  <si>
    <t xml:space="preserve">Manometer </t>
  </si>
  <si>
    <t xml:space="preserve">Naležno tipalo </t>
  </si>
  <si>
    <t>Raztezna posoda 8litrov z varnostnim ventilom DN15 (3bar)</t>
  </si>
  <si>
    <t>Obtočna črpalka z elektronsko regulacijo proizvod kot npr. Grundfos tip TPE3 32-150-S S-A-F-A-BQQE-DAC navojne izvedbe, s holandci, tesnilnim in pritrdilnim materialom ali enakovredna. Z vgradni m vmesnikom CIM 500 MODBUS TCP.</t>
  </si>
  <si>
    <r>
      <t>V= 1,5 m</t>
    </r>
    <r>
      <rPr>
        <sz val="10"/>
        <color theme="1"/>
        <rFont val="Calibri"/>
        <family val="2"/>
        <charset val="238"/>
      </rPr>
      <t>³</t>
    </r>
    <r>
      <rPr>
        <sz val="10"/>
        <color theme="1"/>
        <rFont val="Arial"/>
        <family val="2"/>
        <charset val="238"/>
      </rPr>
      <t xml:space="preserve">/h, </t>
    </r>
    <r>
      <rPr>
        <sz val="10"/>
        <color theme="1"/>
        <rFont val="Calibri"/>
        <family val="2"/>
        <charset val="238"/>
      </rPr>
      <t>Δ</t>
    </r>
    <r>
      <rPr>
        <sz val="10"/>
        <color theme="1"/>
        <rFont val="Arial"/>
        <family val="2"/>
        <charset val="238"/>
      </rPr>
      <t>p= 125 kPa</t>
    </r>
  </si>
  <si>
    <t>El.pod.:  Pe = 370 W, 230 V, 50 Hz</t>
  </si>
  <si>
    <t>Komplet s pritrdilnim, tesnilnim in kablirnim materialom</t>
  </si>
  <si>
    <t>25.</t>
  </si>
  <si>
    <t>Uporaba dvigala za dvig prezračevalnih naprav in VRV na na višino cca. 7-12m višine, komplet s transportnimi stroški.</t>
  </si>
  <si>
    <t>26.</t>
  </si>
  <si>
    <t>Polnjenje sistema ogrevanje/hlajenje: z glikolom  (70% voda / 30% glikol)</t>
  </si>
  <si>
    <t>litrov</t>
  </si>
  <si>
    <t>27.</t>
  </si>
  <si>
    <t>Po končani montaži tlačni preizkus instalacije izdaja zapisnika skladno z navodili proizvajalca</t>
  </si>
  <si>
    <t>28.</t>
  </si>
  <si>
    <t>29.</t>
  </si>
  <si>
    <t>Izdelava tehnične dokumentacije PID</t>
  </si>
  <si>
    <t>REKAPITULACIJA</t>
  </si>
  <si>
    <t>SPLOŠNA NAVODILA IN OPOZORILA GLEDE UPORABE NAČRTA</t>
  </si>
  <si>
    <t>Enota cene mora vsebovati:</t>
  </si>
  <si>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</si>
  <si>
    <t xml:space="preserve">ELEKTRIČNE INŠTALACIJE - REKAPITULACIJA: </t>
  </si>
  <si>
    <t>1.1</t>
  </si>
  <si>
    <t>ELEKTROINSTALACIJE</t>
  </si>
  <si>
    <t>1.2</t>
  </si>
  <si>
    <t>1.3</t>
  </si>
  <si>
    <t>1.4</t>
  </si>
  <si>
    <t>DELA SKUPAJ:</t>
  </si>
  <si>
    <t>Dobava in polaganje energetskih in krmilnih kablov , ustreznih prerezov po kabelskih policah - 80%, manjših prerezov - 20% tudi v instalacijske cevi nadometno, tip:</t>
  </si>
  <si>
    <t>NYY-J 4 x 25 mm2, 0,6/1 kV</t>
  </si>
  <si>
    <t>NYY-J 5 x 6 mm2, 0,6/1 kV</t>
  </si>
  <si>
    <t>NYY-J 5 x 4 mm2, 0,6/1 kV</t>
  </si>
  <si>
    <t>NYY-J 5x2,5 mm2 0,6/1 kV</t>
  </si>
  <si>
    <t>NYY-J 3x1,5 mm2 0,6/1 kV</t>
  </si>
  <si>
    <t>Kontrolni kabel  250 V. Položen na kabelsko polico in v inštalacijsko cev.</t>
  </si>
  <si>
    <t>kabel LiYY 2 x 0,75 mm² 250 V</t>
  </si>
  <si>
    <t>kabel J-Y(St)Y 2x2x0,8 mm 250 V</t>
  </si>
  <si>
    <t>Inštalacijska ravna cev PVC-U  samogasna. Skupaj s spojnim materialom, ustreznimi skobami na razdalji 0,4 ÷ 0,6 m, vtičnimi loki 90° ter pomožno montažno opremo.</t>
  </si>
  <si>
    <t>PVC cev fi 13,5 mm</t>
  </si>
  <si>
    <t>PVC cev fi 16 mm</t>
  </si>
  <si>
    <t>PVC cev fi 23 mm</t>
  </si>
  <si>
    <t>Zaščitna cev PVC-P, fleksibilna. Skupaj s spojnim materialom, ustreznimi uvodnicami ter pomožno montažno opremo.</t>
  </si>
  <si>
    <t>cev PVC-P Ø 9 mm</t>
  </si>
  <si>
    <t>cev PVC-P Ø 11 mm</t>
  </si>
  <si>
    <t>cev PVC-P Ø 16 mm</t>
  </si>
  <si>
    <t>cev PVC-P Ø 23 mm</t>
  </si>
  <si>
    <t xml:space="preserve">Kabelska polica INOX, perforirana,  spojke, nosilci na razdalji 2 m, ter pomožna montažna oprema. </t>
  </si>
  <si>
    <t>kabelska polica PK50/60 mm</t>
  </si>
  <si>
    <t>kabelska polica PK100/60 mm</t>
  </si>
  <si>
    <t>Al vodnik fi 10 mm za ozemljitev  večjih  kovinskih mas, konstrukcij, ograj, položen na strešnih nosilcih</t>
  </si>
  <si>
    <t>Elektro-krmilna omara za prezračevanje</t>
  </si>
  <si>
    <t>Razdelilnik izdelan iz kovinske omare dimenzij npr.  (v/š/g) 400x600x200 mm, antikorozijsko zaščiten, sive barve, zaščita IP40; z vso potrebno opremo za montažo. Razdelilnik ima vgrajeno sledečo opremo:</t>
  </si>
  <si>
    <t>Grebenasto stikalo za montažo na vrata razdelilnika, 3 polno, 3x230/400V, 50Hz, nazivni izklopni tok 80A</t>
  </si>
  <si>
    <t xml:space="preserve">Odvodniki napetosti 15 kA 275 V </t>
  </si>
  <si>
    <t>Instalacijski odklopnik, 400V, 50Hz, 3 polni, nazivna kratkostična zmoglivost 10kA,  nazivni tok  25/ 16A / 10A / 6A / 4A</t>
  </si>
  <si>
    <t>Instalacijski odklopnik, 230V, 50Hz, 1 polni, nazivna kratkostična zmoglivost 10kA,  nazivni tok  16A / 10A / 6A / 4A</t>
  </si>
  <si>
    <t>Kontaktor 3 kW AC 3, 2NO1NC, krmilna napetost 24 V DC</t>
  </si>
  <si>
    <t>Uvodnice Pg z tesnilnim obročem</t>
  </si>
  <si>
    <t>Priključne vrstne sponke za montažo na DIN letev vijačne izvedbe</t>
  </si>
  <si>
    <t>Drobni in vezni material kot so PVC kanali, vijaki, žica ustreznega preseka, zaključne letve za vrstne ponke, vezice, obešalo za dokumentacijo, označevalne ploščice za elemente, napisne ploščice stikal in lučk,...</t>
  </si>
  <si>
    <t>Skupaj</t>
  </si>
  <si>
    <t>Priklop kabla NYY-J 4x25 v obstoječem razdelilcu R_G</t>
  </si>
  <si>
    <t>Priklop klima naprav KN1, KN2, KN3</t>
  </si>
  <si>
    <t xml:space="preserve">Priklop zunanjih enot ZE1 </t>
  </si>
  <si>
    <t>Priklop notranjih enot-konvektorjev in prostorskih regulatorjev</t>
  </si>
  <si>
    <t>Priklop cirkulacijskih črpalk</t>
  </si>
  <si>
    <t>Montaža in priklop krmilne omare prezračevanja</t>
  </si>
  <si>
    <t>Izvedba ožičenja med klima napravami in zunanjimi enotami</t>
  </si>
  <si>
    <t xml:space="preserve">Povezava kovinskih mas (cevovodi, kabelske police,  kanali, ograje, elementi prezračevanja,....) z vodnikom za izenačitev potencialov, komplet z ustreznimi objemkami in pritrdilnim materialom </t>
  </si>
  <si>
    <t>H07V-R 10 mm2  Cu</t>
  </si>
  <si>
    <t>Drobni in vezni material kot so vezice, napisne ploščice za obojestransko oznako kablov in strojnih naprav</t>
  </si>
  <si>
    <t>SKUPAJ</t>
  </si>
  <si>
    <t>KOMUNIKACIJSKE INSTALACIJE:</t>
  </si>
  <si>
    <t>Dobava in montaža komunikacijskega signalnega UTP-kabla za krmiljenje energetskih naprav; tip UTP cat 6A</t>
  </si>
  <si>
    <t>NIK kanal raznih dimenzij za zaščito napajalnih kablov</t>
  </si>
  <si>
    <t>STRELOVODNE NAPELJAVE IN OZEMLJITVE:</t>
  </si>
  <si>
    <t xml:space="preserve">Montaža lovilnega sistema z Al vodnikom fi 10 mm od od obstoječega strelovoda do lovilnih izoliranih palic, pložen na ustrezne  strešne nosilce </t>
  </si>
  <si>
    <t>prostostoječa izolirana lovilna palica višine 2 m vgrajena na strehi objekta</t>
  </si>
  <si>
    <t>Merilna križna sponka Rf 58 mm x 58 mm, za izvedbo merilnih in ostalih spojev med okroglimi in ploščatimi vodniki nad zemljo.</t>
  </si>
  <si>
    <t>Meritve strelovodne napeljave, komplet z meritvijo ozemljitvene upornosti z izdajo poročila in merilnih protokolov; uporaba certificirane merilne opreme</t>
  </si>
  <si>
    <t>SKUPNI STROŠKI ELEKTROINSTALACIJSKI DEL:</t>
  </si>
  <si>
    <t>Dobava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 in ustreznimi certifikati.</t>
  </si>
  <si>
    <t>Izvedbe električnih meritev vseh tokokrogov električne inštalacije, meritve izenačitve potenciala za večje kovinske mase in izdaja poročila.</t>
  </si>
  <si>
    <t>Priprava podrobnih navodil za obratovanje in vzdrževanje elementov in sistemov v objektu. Uvajanje upravljavca sistemov investitorja, poučevanja, šolanja ter pomoč v prvem letu obratovanja.</t>
  </si>
  <si>
    <t>kabel J-Y(St)Y 1x2x0,8 mm 250 V</t>
  </si>
  <si>
    <t xml:space="preserve">Kabelska polica inox , perforirana,  spojke, nosilci na razdalji 2 m, ter pomožna montažna oprema. </t>
  </si>
  <si>
    <t>Al vodnik fi 10 mm za ozemljitev  zunanje enote toplotne črpalke, položen na strešnih nosilcih</t>
  </si>
  <si>
    <t>Vgradnja opreme v obstoječi razdelilec</t>
  </si>
  <si>
    <t xml:space="preserve">Drobni in vezni material kot so PVC kanali, vijaki, žica ustreznega preseka, zaključne letve za vrstne ponke, vezice, obešalo za dokumentacijo, označevalne ploščice za elemente, </t>
  </si>
  <si>
    <t>Priklop kabla NYY-J 5x6 v obstoječem razdelilcu R_1</t>
  </si>
  <si>
    <t>STROJNE INSTALACIJE 2: hlajenje zgornje upepeljevalnice</t>
  </si>
  <si>
    <t>ELEKTRO INSTALACIJE 2: hlajenje zgornje upepeljevalnice</t>
  </si>
  <si>
    <t xml:space="preserve">V ceni postavk je zajeti dvig opreme na streho, z avtodvigalom, v  razdalji 10-15m. </t>
  </si>
  <si>
    <t>Vsa dela morajo biti izvedena kvalitetno, iz materialov z zahtevanimi lastnostmi, z atesti.</t>
  </si>
  <si>
    <t>Oprema opisana v popisu se lahko zamenja z opremo drugega proizvajalca s predhodnim soglasjem projektanta. Vendar mora imeti enake ali boljše karakteristike.</t>
  </si>
  <si>
    <t>(Strojne instalacije - hlajenje zgornje upepeljevalnice)</t>
  </si>
  <si>
    <t>ELEKTRIČNE INŠTALACIJE - hlajenje zgornje upepeljevalnice:</t>
  </si>
  <si>
    <t>Izdelavo ponudb in izvedbo projekta je potrebno izdelati skladno z načrtom. Načrt je potrebno upoštevati v celoti (risbe, opisi in popisi).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Vzorce vseh finalnih materialov je ponudnik dolžan predložiti projektantu v potrditev. Kjer so možne alternative v izbiri materiala (finalne obloge površin, njihove obdelave, vidni in nevidni pritrdilni materiali, podkonstrukcije, vzorci potiskov…). Vse mere je obvezno preveriti na objektu.</t>
  </si>
  <si>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</si>
  <si>
    <t>V/Na __________________, dne ____________</t>
  </si>
  <si>
    <t>_________________________</t>
  </si>
  <si>
    <t>Žig ponudnika:</t>
  </si>
  <si>
    <t>(naziv ponudnika)</t>
  </si>
  <si>
    <t>(ime in priimek ter  podpis odgovorne osebe)</t>
  </si>
  <si>
    <t>ŠT. JAVNEGA NAROČILA: ŽALE-16/21</t>
  </si>
  <si>
    <t>Ureditev klimatizacije v upravno tehničnem objektu na naslovu Tomačevska cesta 2, Ljubljana</t>
  </si>
  <si>
    <t>SPLOŠNE OPOMBE:</t>
  </si>
  <si>
    <t xml:space="preserve">Cena na enoto mere
v EUR brez DDv </t>
  </si>
  <si>
    <t>Skupaj 
v EUR brez DDV</t>
  </si>
  <si>
    <t xml:space="preserve">Splošna navodila in opozorila glede uporabe načrta </t>
  </si>
  <si>
    <t>Izdelavo ponudb in izvedbo projekta je potrebno izdelati skladno z načrtom. Načrt je potrebno upoštevati v celoti (risbe, opisi in popisi). V primeru tiskarskih napak in morebitnih neskladij v projektu, je ponudnik ali izvajalec dolžan na to opozoriti odgovornega projektanta.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Vzorce vseh finalnih materialov je ponudnik dolžan predložiti projektantu v potrditev. Kjer so možne alternative v izbiri materiala (finalne obloge površin, njihove obdelave, vidni in nevidni pritrdilni materiali, podkonstrukcije, vzorci potiskov…). Vse mere je obvezno preveriti na objektu.</t>
  </si>
  <si>
    <t xml:space="preserve">REKAPITULACIJA: </t>
  </si>
  <si>
    <t>Izdelava navodil za obratovanje in predaja gradbene dokumentacije</t>
  </si>
  <si>
    <r>
      <t>V ceni vseh postavk je potrebno zajeti pripravljalna dela, splošne in transportne stroške</t>
    </r>
    <r>
      <rPr>
        <sz val="10"/>
        <color rgb="FFFF0000"/>
        <rFont val="Arial"/>
        <family val="2"/>
        <charset val="238"/>
      </rPr>
      <t xml:space="preserve">  </t>
    </r>
    <r>
      <rPr>
        <sz val="10"/>
        <color theme="1"/>
        <rFont val="Arial"/>
        <family val="2"/>
        <charset val="238"/>
      </rPr>
      <t>ter garancije za opremo in izvedbo ter zaključna dela</t>
    </r>
  </si>
  <si>
    <r>
      <t>V ceni vseh postavk je zajeti pripravljalna dela, splošne in transportne stroške</t>
    </r>
    <r>
      <rPr>
        <sz val="10"/>
        <color theme="1"/>
        <rFont val="Arial"/>
        <family val="2"/>
        <charset val="238"/>
      </rPr>
      <t xml:space="preserve"> ter garancije za opremo in izvedbo ter zaključna dela</t>
    </r>
  </si>
  <si>
    <t>Vsa dela je izvajati skladno s PZI dokumentacijo št. 132-10-19, ki ga je izdelalo podjetje RE ING d.o.o., Murska Sobota, z gradbeno zakonodajo, veljavnimi standardi in pravili stroke.</t>
  </si>
  <si>
    <t xml:space="preserve">V popisu niso zajeta večja gradbena dela-preboji za potrebe strojnih inštalacij. Zajeta so v gradbenem  delu popisov.  </t>
  </si>
  <si>
    <t>21</t>
  </si>
  <si>
    <t>22</t>
  </si>
  <si>
    <t>(Strojne instalacije - prezračevanje in hlajenja hodnika, poslovilne in okrogle dvorane)</t>
  </si>
  <si>
    <t>ELEKTRIČNE INŠTALACIJE - prezračevanje in hlajenja hodnika, poslovilne in okrogle dvorane:</t>
  </si>
  <si>
    <t>STROJNE INSTALACIJE 1: prezračevanje in hlajenja hodnika, poslovilne in okrogle dvorane</t>
  </si>
  <si>
    <t>ELEKTRO INSTALACIJE 1: prezračevanje in hlajenja hodnika, poslovilne in okrogle dvorane</t>
  </si>
  <si>
    <t>Cena na enoto v EUR</t>
  </si>
  <si>
    <t xml:space="preserve">Znesek brez DDV </t>
  </si>
  <si>
    <t>(Strojne instalacije)</t>
  </si>
  <si>
    <r>
      <rPr>
        <b/>
        <sz val="10"/>
        <rFont val="Arial CE"/>
        <charset val="238"/>
      </rPr>
      <t>Opomba:</t>
    </r>
    <r>
      <rPr>
        <sz val="11"/>
        <rFont val="Arial Narrow CE"/>
        <family val="2"/>
        <charset val="238"/>
      </rPr>
      <t xml:space="preserve"> Oprema opisana v popisu se lahko zamenja z opremo drugega proizvajalca, z predhodnim soglasjem projektanta projekta. Vendar mora imeti enake ali boljše karakteristike!</t>
    </r>
  </si>
  <si>
    <t>01.</t>
  </si>
  <si>
    <t xml:space="preserve">Demontaža Obstoječega sistema hlajenja notranje in zunaje enote. Notranja enota Oznaka modela ACE X 1900 AR, tip: 7XV022077A samostoječe izvedbe. Demontaža komplet z vsem potrebnimi demontažnimi deli, razvodom ter odvozom na deponijo. </t>
  </si>
  <si>
    <t>ur</t>
  </si>
  <si>
    <t>02.</t>
  </si>
  <si>
    <t>Vključno z vsem razvodom in drobnim materialom, poolnjenjem, tesnostni preizkus…</t>
  </si>
  <si>
    <t xml:space="preserve">Odvoz obstoječe naprave na deponijo. Priklop in montaža nove naprave na identične lokacije obstoječe nedelujoče naprave.      </t>
  </si>
  <si>
    <t>03.</t>
  </si>
  <si>
    <r>
      <t xml:space="preserve">Dobava in montaža zunanje kompresorsko kondenzatorske enote, kompaktne izvedbe, 
toplotna črpalka zrak/hladivo z varabilnim pretokom hladiva VRF sistema, 
predvidena za ogrevanje in hlajenje prostorov, 
z okolju prijaznim hladilnim sredstvom R410A,
VRF sistema,  </t>
    </r>
    <r>
      <rPr>
        <sz val="10"/>
        <rFont val="Arial"/>
        <family val="2"/>
        <charset val="238"/>
      </rPr>
      <t xml:space="preserve">
z horizontalnim izpihom zraka,
za montažo na fasado objekta.
Zunanja enota, sestavljena iz hermetičnega kompresorja, tipa "Inverter" in elektromotorja, 
z variabilnim številom vrtljajev, 
z zaščito pred preobremenitvijo in zamrzovanjem, vključno z zračno hlajenim kondenzatorjem, 
optimiranim za delovanje z R410A.
Območje delovanja 
Območje delovanja 
Tz=-5°C do 52°C za hlajenje in 
Tz=-25°C do +24°C za ogrevanje.</t>
    </r>
  </si>
  <si>
    <t>04.</t>
  </si>
  <si>
    <r>
      <t xml:space="preserve">Dobava in montaža notranje kasetna enota s štiri smernim izpihom za vgradnjo v SM strop prostora, 
z masko v standarni beli barvi. 
Naprava omogoča horizontalni izpih zraka za najvišji Coanda efekt za doseganje optimalne distribucije zraka za eliminacijo občutka prepiha,
Wind free tehnologija, sevanje v funkciji hlajenja, vključen IR krmilnik,
za VRF sistem 100, </t>
    </r>
    <r>
      <rPr>
        <sz val="10"/>
        <rFont val="Arial"/>
        <family val="2"/>
        <charset val="238"/>
      </rPr>
      <t xml:space="preserve">
v sestavi:
∙ štiri stopenjski ventilator,
∙ pet stopenjske motorizirane lamele za usmeritev zraka v 72 možnih načinih izpiha,
∙ črpalka za dvig kondenzata do h=850 mm višine,
∙ zračni filter,
∙ možne nastavitve regulacije izpiha glede na dejansko višino montaže enote,</t>
    </r>
  </si>
  <si>
    <t>∙ možen priklop dovoda svežega zraka do največ 20% pretoka, ki ga omogoča naprava,
∙ vgrajen termostat za odčitavanje dejanske temperature v območju klimatske naprave,
∙ popolna elektronska regulacija s pomočjo izbranega Samsung upravljalnika,
∙ pripadajočo masko z štiri smernim izpihom za vgradnjo v SM strop prostora v standardni beli barvi,</t>
  </si>
  <si>
    <t>05.</t>
  </si>
  <si>
    <t>06.</t>
  </si>
  <si>
    <t>07.</t>
  </si>
  <si>
    <t>Dobava in montaža bakrenih cevi, 
za cevni razvod hladilniškega VRF sistema, 
za nadometno speljane razvode znotraj objekta, 
iz enakega materiala so izdelani tudi vsi fazonski kosi, 
predizolirane po navodilih proizvajalca opreme in skladno z EN 12735-1, 
predvidoma z Kaiflex ST cevaki,
debelina navedena spodaj, 
komplet z materialom za lotanje, 
vsem potrebnim spojnim, tesnilnim, montažnim materialom, 
vključno z vsem potrebnim sistemskim obešalnim in pritrdilnim materialom, konzolami za pritrditev na konstrukcijo, strop, steno, z cevnimi nosilci in objemkami za hladilniško tehniko, 
dimenzij:</t>
  </si>
  <si>
    <t>9.52(3/8")</t>
  </si>
  <si>
    <t>15.88(5/8")</t>
  </si>
  <si>
    <t>22.22(7/8")</t>
  </si>
  <si>
    <t>08.</t>
  </si>
  <si>
    <t>Dobava in montaža elektro signalnih in napajalnih kablov kablov za povezavo med zunanjo VRF napravo in notranjimi enotami, 
centralno nadzornim sistemom, 
stenskimi žičnimi daljinci, ... 
komplet z vsem potrebnim spojnim in drugim drobnim materialom, dimenzij:</t>
  </si>
  <si>
    <t xml:space="preserve">2x 0,75 mm2 oklopljen kabel za signal Licy     </t>
  </si>
  <si>
    <t xml:space="preserve">3x 2,50 mm2 oklopljen kabel za napajanje     </t>
  </si>
  <si>
    <t>09.</t>
  </si>
  <si>
    <t>Izvedba tlačnega preizkusa celotnega VRF sistema 
vakumiranje in dopolnjevanje z hladivom R410A, 
predvidoma potrebna dodatna količina hladiva R410A m=3,2 kg, 
z izdelavo pisnega dokumenta o uspešno opravljenem tlačnem preizkusu, 
regulacijo in nastavitvijo celotnega VRF sistema ogrevanja in hlajenja, 
okoljsko dajatvijo,
nastavitvijo vseh elementov,
pooblaščenim zagonom z nastavitvami 
in poučevanjem uporabnika.</t>
  </si>
  <si>
    <t>Izdelava preboja v sklopu strehe izdelane iz trapezne pločevine debeline do d=2 mm,
za potrebe vodenja instalacij na streho objekta,
vse pred končno izdelavo strehe z vsemi predvidenimi izolacijskimi sloji in zadnjim hidro izolacijskim slojem, 
z izrezom same odprtine in vsem potrebnim za izvedbo preboja,
komplet z pripravo, zaščito, čiščenjem po izvedbi in 
vsem potrebnim materialom in opremo ter odvozom odpadnega materiala na trajno deponijo,
vodotesnost preboja in ostalega dela strehe okrog preboja se izvede in zaključi v sklopu izdelave strehe z montažo vseh predpisanih slojev strehe,
dimenzij:</t>
  </si>
  <si>
    <t>Ø200 mm     kom.</t>
  </si>
  <si>
    <t xml:space="preserve">Dobava in montaža strešnega izpihovalnega elementa tip SIA 120°, </t>
  </si>
  <si>
    <t xml:space="preserve">izdelanega iz inox pločevine, </t>
  </si>
  <si>
    <t>za prehod instalacij split hlajenja iz pod stropa medetaže na streho objekta,</t>
  </si>
  <si>
    <t>skupaj z ustrezno proti kondenzno zaščito v sestavi</t>
  </si>
  <si>
    <t>Kaiflex ST 13 mm + kameno volno d=25 mm + alu oklep,</t>
  </si>
  <si>
    <t>ustrezno strešno obrobo,</t>
  </si>
  <si>
    <t>Preboji in dobljenje za instalacijo hlajenja.</t>
  </si>
  <si>
    <t>vključno s tesnenjem in vzpostavitvijo v prvotno stanje</t>
  </si>
  <si>
    <t>Dobava in montaža kanalizacijske cevi izdelane iz trdega polipropilena PP-ja po DIN 19531 tip HT, zatesnjene z gumijastimi tesnili vključno z vsemi fazonskimi kosi in pritrdilnim materialom</t>
  </si>
  <si>
    <t>PP 50</t>
  </si>
  <si>
    <t>Razna nepredvidena dela po dejanskih stroških se vpiše v gradbeno knjigo in potrdi nadzorni organ - ocena.</t>
  </si>
  <si>
    <r>
      <t xml:space="preserve">Demontaža obstoječe klima split naprave ki ni več v funkciji delovanja ter dobava in montaža nove notranje in zunanje enote: </t>
    </r>
    <r>
      <rPr>
        <sz val="10"/>
        <color rgb="FFFF0000"/>
        <rFont val="Arial"/>
        <family val="2"/>
        <charset val="238"/>
      </rPr>
      <t xml:space="preserve"> </t>
    </r>
    <r>
      <rPr>
        <sz val="10"/>
        <rFont val="Arial"/>
        <family val="2"/>
        <charset val="238"/>
      </rPr>
      <t>inverter z vgrajenimi Wi-Fi vmesnikom
moč hlajenja 1,1-3,8 kW
moč gretja 1,3-4,6kW
šumnost d(B)A 19-24-30-36-42
SEER/SCOP = 8,6/4,7
Energetski razred A+++/A++
Območje delovanja: od -15 C do + 46 C</t>
    </r>
  </si>
  <si>
    <t xml:space="preserve">Dobava in montaža zajema tudi komplet z vsem potrebnim spojnim, tesnilnim in montažnim materialom, 
priklopom cevnih instalacij, 
priklopom notranjih elektro in signalnih instalacij, 
nosilnimi in montažnimi elementi za montažo na AB talno ploščo na nivoju terena.
Naprava ima sledeče tehnične karakteristike, 
podatka COP in EER sta certificirana po EUROVENTU. 
HLAJENJE
Nazivna hladilna moč Qhl=  28 kW,
Poraba električne energije pri nazivni moči, 
kompletna enota, Qeln=7,29 kW, U=3x 400 V, 50 Hz
EER pri nazivni moči EER=3,84,
Temperaturno območje delovanja od 
Tz=-5°C do +52°C,
OGREVANJE
Nazivna grelna moč Qgrn= 31,5 kW
Poraba električne energije pri nazivni moči,  
kompletna enota, Qeln=6,74 kW, U=3x 380 V, 50 Hz
COP pri nazivni moči COP=4,67
Temperaturno območje delovanja od 
Tz=-25°C do +24°C,
OSTALO
Električni priključek: 3f/400V/50Hz,
zvočni tlak Lp(1,0 m)=58dB,
Dimenzije (šxvxg) =940x1695x460 mm,
Teža m=145 kg,
Medij: R410A, m=11,00 kg,
Cevni priklop plinska faza d=22.22(7/8")
Cevni priklop tekoča faza  d=9.52(3/8").                           </t>
  </si>
  <si>
    <t xml:space="preserve">komplet z vsem potrebnim spojnim, tesnilnim in montažnim materialom, 
priklopom cevnih instalacij na notranjo enoto, 
montažo in priklopom signalnega kabla na notranjo enoto, 
montažo in priklopom elektro kabla na notranjo enoto, sledečih karakteristik notranje naprave:
Nazivna hladilna moč Qhln=14 kW
Nazivna grelna moč Qgrn=16 kW
Pretok zraka q=44/31/25 m3/min,
Zvočni tlak Lp=34/26 dB(A)
Električna moč motorja ventilatorja P=97 W
Napajanje 1f/230V/50Hz
Dimenzije (v×š×g)= 290×840x840 mm
Teža m=18,5 kg
MASKA ZA KASETNO ENOTO
Dimenzije (vxšxg)= 64x950x950 mm
Teža m=2,7 kg.                                                                      </t>
  </si>
  <si>
    <t>Dobava in montaža razdelilnih kosov za razvod hladiva, z vsem potrebnim spojnim, tesnilnim in montažnim materialom, tip:</t>
  </si>
  <si>
    <t>Dobava in montaža stenskega žičnega upravljalnika za notranje enote VRF sistema, 
nadometne izvedbe, 
proizvod kot na primer oziroma enakovredno 
s sledečimi funkcijami:
∙ možnost nastavitve temperature, 
∙ vklop/izklop enote, 
∙ spreminjanje režima delovanja, 
∙ spreminjanje hitrosti ventilatorja, 
∙ nastavitev smeri izpiha zraka enot, 
z vgrajenim tipalom temperature zraka,
komplet z vsem potrebnim montažnim materialom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</si>
</sst>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164" formatCode="_-* #,##0.00\ _€_-;\-* #,##0.00\ _€_-;_-* &quot;-&quot;??\ _€_-;_-@_-"/>
    <numFmt numFmtId="165" formatCode="#,##0.00&quot; €&quot;"/>
    <numFmt numFmtId="166" formatCode="#,##0.00\ [$€-424];[Red]\-#,##0.00\ [$€-424]"/>
    <numFmt numFmtId="167" formatCode="_-* #,##0.00\ _S_I_T_-;\-* #,##0.00\ _S_I_T_-;_-* &quot;-&quot;??\ _S_I_T_-;_-@_-"/>
    <numFmt numFmtId="168" formatCode="#,##0.00\ &quot;€&quot;"/>
    <numFmt numFmtId="169" formatCode="#,##0.00\ [$€-1]"/>
    <numFmt numFmtId="170" formatCode="#,##0.00\ [$EUR]"/>
    <numFmt numFmtId="171" formatCode="#,##0.0000"/>
    <numFmt numFmtId="172" formatCode="_-* #,##0.00\ [$€-1]_-;\-* #,##0.00\ [$€-1]_-;_-* &quot;-&quot;??\ [$€-1]_-;_-@_-"/>
  </numFmts>
  <fonts count="107">
    <font>
      <sz val="11"/>
      <name val="Arial Narrow CE"/>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Arial"/>
      <family val="2"/>
      <charset val="238"/>
    </font>
    <font>
      <sz val="11"/>
      <color indexed="17"/>
      <name val="Calibri"/>
      <family val="2"/>
      <charset val="238"/>
    </font>
    <font>
      <sz val="10"/>
      <name val="Arial"/>
      <family val="2"/>
      <charset val="238"/>
    </font>
    <font>
      <sz val="10"/>
      <name val="Times New Roman CE"/>
      <family val="1"/>
      <charset val="238"/>
    </font>
    <font>
      <sz val="10"/>
      <name val="Arial CE"/>
      <family val="2"/>
      <charset val="238"/>
    </font>
    <font>
      <sz val="10"/>
      <color indexed="8"/>
      <name val="Cambria"/>
      <family val="1"/>
      <charset val="238"/>
    </font>
    <font>
      <sz val="10"/>
      <name val="Times New Roman"/>
      <family val="1"/>
      <charset val="238"/>
    </font>
    <font>
      <sz val="12"/>
      <name val="Arial"/>
      <family val="2"/>
      <charset val="238"/>
    </font>
    <font>
      <sz val="11"/>
      <name val="Arial"/>
      <family val="2"/>
      <charset val="238"/>
    </font>
    <font>
      <b/>
      <sz val="11"/>
      <name val="Arial"/>
      <family val="2"/>
      <charset val="238"/>
    </font>
    <font>
      <b/>
      <sz val="11"/>
      <color indexed="8"/>
      <name val="Arial"/>
      <family val="2"/>
      <charset val="238"/>
    </font>
    <font>
      <sz val="11"/>
      <color indexed="18"/>
      <name val="Arial"/>
      <family val="2"/>
      <charset val="238"/>
    </font>
    <font>
      <b/>
      <sz val="10"/>
      <name val="Arial"/>
      <family val="2"/>
      <charset val="238"/>
    </font>
    <font>
      <sz val="10"/>
      <name val="Arial CE"/>
    </font>
    <font>
      <sz val="8"/>
      <name val="Arial"/>
      <family val="2"/>
      <charset val="238"/>
    </font>
    <font>
      <sz val="8"/>
      <name val="Arial CE"/>
    </font>
    <font>
      <sz val="8"/>
      <color theme="1"/>
      <name val="Arial CE"/>
    </font>
    <font>
      <b/>
      <sz val="9"/>
      <name val="Arial"/>
      <family val="2"/>
      <charset val="238"/>
    </font>
    <font>
      <b/>
      <sz val="9"/>
      <color theme="1"/>
      <name val="Arial"/>
      <family val="2"/>
      <charset val="238"/>
    </font>
    <font>
      <sz val="9"/>
      <name val="Arial CE"/>
    </font>
    <font>
      <b/>
      <sz val="14"/>
      <name val="Arial CE"/>
      <charset val="238"/>
    </font>
    <font>
      <sz val="10"/>
      <name val="Arial CE"/>
      <charset val="238"/>
    </font>
    <font>
      <b/>
      <sz val="12"/>
      <name val="Arial"/>
      <family val="2"/>
      <charset val="238"/>
    </font>
    <font>
      <sz val="14"/>
      <name val="Arial CE"/>
      <charset val="238"/>
    </font>
    <font>
      <sz val="14"/>
      <color theme="1"/>
      <name val="Arial CE"/>
      <charset val="238"/>
    </font>
    <font>
      <b/>
      <sz val="12"/>
      <name val="Arial CE"/>
      <charset val="238"/>
    </font>
    <font>
      <sz val="12"/>
      <name val="Arial CE"/>
      <charset val="238"/>
    </font>
    <font>
      <sz val="12"/>
      <color theme="1"/>
      <name val="Arial CE"/>
      <charset val="238"/>
    </font>
    <font>
      <sz val="9"/>
      <color rgb="FF222222"/>
      <name val="Arial"/>
      <family val="2"/>
      <charset val="238"/>
    </font>
    <font>
      <sz val="9"/>
      <color theme="1"/>
      <name val="Arial"/>
      <family val="2"/>
      <charset val="238"/>
    </font>
    <font>
      <sz val="9"/>
      <name val="Arial"/>
      <family val="2"/>
      <charset val="238"/>
    </font>
    <font>
      <sz val="10"/>
      <color theme="1"/>
      <name val="Arial CE"/>
      <charset val="238"/>
    </font>
    <font>
      <sz val="11"/>
      <color theme="1"/>
      <name val="Arial"/>
      <family val="2"/>
      <charset val="238"/>
    </font>
    <font>
      <sz val="10"/>
      <color theme="1"/>
      <name val="Arial"/>
      <family val="2"/>
      <charset val="238"/>
    </font>
    <font>
      <b/>
      <i/>
      <sz val="10"/>
      <color theme="1"/>
      <name val="Arial"/>
      <family val="2"/>
      <charset val="238"/>
    </font>
    <font>
      <i/>
      <u/>
      <sz val="10"/>
      <color theme="1"/>
      <name val="Arial"/>
      <family val="2"/>
      <charset val="238"/>
    </font>
    <font>
      <b/>
      <i/>
      <u/>
      <sz val="10"/>
      <color theme="1"/>
      <name val="Arial"/>
      <family val="2"/>
      <charset val="238"/>
    </font>
    <font>
      <i/>
      <sz val="10"/>
      <color theme="1"/>
      <name val="Arial"/>
      <family val="2"/>
      <charset val="238"/>
    </font>
    <font>
      <u/>
      <sz val="10"/>
      <color theme="1"/>
      <name val="Arial"/>
      <family val="2"/>
      <charset val="238"/>
    </font>
    <font>
      <sz val="10"/>
      <color rgb="FFFF0000"/>
      <name val="Arial CE"/>
    </font>
    <font>
      <sz val="10"/>
      <name val="Calibri"/>
      <family val="2"/>
      <charset val="238"/>
    </font>
    <font>
      <sz val="10"/>
      <color theme="1"/>
      <name val="Arial CE"/>
      <family val="2"/>
      <charset val="238"/>
    </font>
    <font>
      <b/>
      <sz val="10"/>
      <name val="Arial CE"/>
      <charset val="238"/>
    </font>
    <font>
      <b/>
      <sz val="11"/>
      <color rgb="FFFF0000"/>
      <name val="Arial"/>
      <family val="2"/>
      <charset val="238"/>
    </font>
    <font>
      <sz val="10"/>
      <color rgb="FFFF0000"/>
      <name val="Arial CE"/>
      <family val="2"/>
      <charset val="238"/>
    </font>
    <font>
      <b/>
      <sz val="12"/>
      <color theme="1"/>
      <name val="Arial"/>
      <family val="2"/>
      <charset val="238"/>
    </font>
    <font>
      <b/>
      <sz val="14"/>
      <color theme="1"/>
      <name val="Arial"/>
      <family val="2"/>
      <charset val="238"/>
    </font>
    <font>
      <b/>
      <sz val="10"/>
      <color theme="1"/>
      <name val="Arial CE"/>
      <charset val="238"/>
    </font>
    <font>
      <b/>
      <sz val="10"/>
      <color theme="1"/>
      <name val="Arial"/>
      <family val="2"/>
      <charset val="238"/>
    </font>
    <font>
      <sz val="10"/>
      <color rgb="FFFF0000"/>
      <name val="Arial CE"/>
      <charset val="238"/>
    </font>
    <font>
      <sz val="10"/>
      <color rgb="FFFF0000"/>
      <name val="Arial"/>
      <family val="2"/>
      <charset val="238"/>
    </font>
    <font>
      <sz val="10"/>
      <color indexed="8"/>
      <name val="Arial"/>
      <family val="2"/>
      <charset val="238"/>
    </font>
    <font>
      <u/>
      <sz val="10"/>
      <color indexed="8"/>
      <name val="Arial"/>
      <family val="2"/>
      <charset val="238"/>
    </font>
    <font>
      <i/>
      <sz val="10"/>
      <color indexed="8"/>
      <name val="Arial"/>
      <family val="2"/>
      <charset val="238"/>
    </font>
    <font>
      <u/>
      <sz val="10"/>
      <name val="Arial"/>
      <family val="2"/>
      <charset val="238"/>
    </font>
    <font>
      <sz val="10"/>
      <color rgb="FF000000"/>
      <name val="Arial"/>
      <family val="2"/>
      <charset val="238"/>
    </font>
    <font>
      <vertAlign val="superscript"/>
      <sz val="10"/>
      <color theme="1"/>
      <name val="Arial"/>
      <family val="2"/>
      <charset val="238"/>
    </font>
    <font>
      <sz val="10"/>
      <color theme="1"/>
      <name val="Arial CE"/>
    </font>
    <font>
      <sz val="10"/>
      <color theme="1"/>
      <name val="Calibri"/>
      <family val="2"/>
      <charset val="238"/>
    </font>
    <font>
      <b/>
      <sz val="12"/>
      <color theme="1"/>
      <name val="Arial CE"/>
      <charset val="238"/>
    </font>
    <font>
      <b/>
      <sz val="11"/>
      <color rgb="FFFF0000"/>
      <name val="Arial CE"/>
      <family val="2"/>
      <charset val="238"/>
    </font>
    <font>
      <b/>
      <sz val="12"/>
      <color rgb="FFFF0000"/>
      <name val="Arial CE"/>
      <family val="2"/>
      <charset val="238"/>
    </font>
    <font>
      <b/>
      <sz val="12"/>
      <color theme="1"/>
      <name val="Arial CE"/>
      <family val="2"/>
      <charset val="238"/>
    </font>
    <font>
      <b/>
      <sz val="11"/>
      <name val="Arial CE"/>
      <family val="2"/>
      <charset val="238"/>
    </font>
    <font>
      <b/>
      <sz val="12"/>
      <name val="Arial CE"/>
      <family val="2"/>
      <charset val="238"/>
    </font>
    <font>
      <b/>
      <sz val="11"/>
      <name val="Arial CE"/>
      <charset val="238"/>
    </font>
    <font>
      <sz val="11"/>
      <color indexed="8"/>
      <name val="Calibri"/>
      <family val="2"/>
      <charset val="238"/>
    </font>
    <font>
      <b/>
      <sz val="14"/>
      <name val="Arial Narrow"/>
      <family val="2"/>
      <charset val="238"/>
    </font>
    <font>
      <sz val="12"/>
      <name val="Calibri"/>
      <family val="2"/>
      <charset val="238"/>
      <scheme val="minor"/>
    </font>
    <font>
      <b/>
      <sz val="10"/>
      <name val="Arial Narrow"/>
      <family val="2"/>
      <charset val="238"/>
    </font>
    <font>
      <b/>
      <sz val="11"/>
      <name val="Arial Narrow"/>
      <family val="2"/>
      <charset val="238"/>
    </font>
    <font>
      <sz val="10"/>
      <name val="Arial Narrow"/>
      <family val="2"/>
      <charset val="238"/>
    </font>
    <font>
      <sz val="10"/>
      <name val="Arial Narrow"/>
      <family val="2"/>
    </font>
    <font>
      <b/>
      <sz val="11"/>
      <name val="Arial Narrow"/>
      <family val="2"/>
    </font>
    <font>
      <b/>
      <sz val="10"/>
      <name val="Arial Narrow"/>
      <family val="2"/>
    </font>
    <font>
      <b/>
      <sz val="12"/>
      <name val="Arial Narrow"/>
      <family val="2"/>
      <charset val="238"/>
    </font>
    <font>
      <b/>
      <sz val="12"/>
      <color theme="0"/>
      <name val="Arial Narrow"/>
      <family val="2"/>
      <charset val="238"/>
    </font>
    <font>
      <b/>
      <sz val="12"/>
      <color indexed="9"/>
      <name val="Arial Narrow"/>
      <family val="2"/>
      <charset val="238"/>
    </font>
    <font>
      <sz val="12"/>
      <color theme="1"/>
      <name val="Calibri"/>
      <family val="2"/>
      <charset val="238"/>
      <scheme val="minor"/>
    </font>
    <font>
      <sz val="11"/>
      <name val="Calibri"/>
      <family val="2"/>
      <charset val="238"/>
      <scheme val="minor"/>
    </font>
    <font>
      <sz val="10"/>
      <color theme="9" tint="-0.249977111117893"/>
      <name val="Arial CE"/>
      <charset val="238"/>
    </font>
    <font>
      <b/>
      <sz val="11"/>
      <color indexed="8"/>
      <name val="Calibri"/>
      <family val="2"/>
      <charset val="238"/>
      <scheme val="minor"/>
    </font>
    <font>
      <sz val="10"/>
      <name val="Helv"/>
      <charset val="204"/>
    </font>
    <font>
      <b/>
      <sz val="10"/>
      <color indexed="9"/>
      <name val="Arial Narrow"/>
      <family val="2"/>
      <charset val="238"/>
    </font>
    <font>
      <sz val="10"/>
      <color theme="1"/>
      <name val="Calibri"/>
      <family val="2"/>
      <charset val="238"/>
      <scheme val="minor"/>
    </font>
    <font>
      <sz val="14"/>
      <name val="Tahoma"/>
      <family val="2"/>
      <charset val="238"/>
    </font>
    <font>
      <sz val="11"/>
      <name val="Tahoma"/>
      <family val="2"/>
      <charset val="238"/>
    </font>
    <font>
      <sz val="10"/>
      <name val="Tahoma"/>
      <family val="2"/>
      <charset val="238"/>
    </font>
    <font>
      <b/>
      <sz val="11"/>
      <name val="Tahoma"/>
      <family val="2"/>
      <charset val="238"/>
    </font>
    <font>
      <b/>
      <sz val="10"/>
      <name val="Tahoma"/>
      <family val="2"/>
      <charset val="238"/>
    </font>
    <font>
      <sz val="11"/>
      <color theme="1"/>
      <name val="Tahoma"/>
      <family val="2"/>
      <charset val="238"/>
    </font>
    <font>
      <b/>
      <sz val="11"/>
      <color indexed="8"/>
      <name val="Tahoma"/>
      <family val="2"/>
      <charset val="238"/>
    </font>
    <font>
      <b/>
      <sz val="14"/>
      <name val="Tahoma"/>
      <family val="2"/>
      <charset val="238"/>
    </font>
    <font>
      <sz val="11"/>
      <color indexed="8"/>
      <name val="Tahoma"/>
      <family val="2"/>
      <charset val="238"/>
    </font>
    <font>
      <b/>
      <sz val="10"/>
      <color indexed="9"/>
      <name val="Tahoma"/>
      <family val="2"/>
      <charset val="238"/>
    </font>
    <font>
      <sz val="11"/>
      <name val="Arial Narrow"/>
      <family val="2"/>
      <charset val="238"/>
    </font>
    <font>
      <sz val="11"/>
      <color theme="9" tint="-0.249977111117893"/>
      <name val="Arial CE"/>
      <charset val="238"/>
    </font>
    <font>
      <b/>
      <sz val="7"/>
      <name val="Arial"/>
      <family val="2"/>
      <charset val="238"/>
    </font>
    <font>
      <sz val="11"/>
      <name val="Arial CE"/>
      <family val="2"/>
      <charset val="238"/>
    </font>
    <font>
      <sz val="10"/>
      <color theme="1"/>
      <name val="Arial"/>
      <family val="2"/>
    </font>
    <font>
      <sz val="10"/>
      <color rgb="FFFF0000"/>
      <name val="Arial"/>
      <family val="2"/>
    </font>
    <font>
      <sz val="10"/>
      <name val="Arial"/>
      <family val="2"/>
    </font>
  </fonts>
  <fills count="6">
    <fill>
      <patternFill patternType="none"/>
    </fill>
    <fill>
      <patternFill patternType="gray125"/>
    </fill>
    <fill>
      <patternFill patternType="solid">
        <fgColor indexed="40"/>
        <bgColor indexed="49"/>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52">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thin">
        <color indexed="8"/>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auto="1"/>
      </top>
      <bottom/>
      <diagonal/>
    </border>
    <border>
      <left/>
      <right/>
      <top style="thin">
        <color auto="1"/>
      </top>
      <bottom style="medium">
        <color auto="1"/>
      </bottom>
      <diagonal/>
    </border>
    <border>
      <left/>
      <right/>
      <top style="thin">
        <color indexed="8"/>
      </top>
      <bottom style="medium">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auto="1"/>
      </left>
      <right/>
      <top style="medium">
        <color auto="1"/>
      </top>
      <bottom/>
      <diagonal/>
    </border>
    <border>
      <left style="thin">
        <color indexed="64"/>
      </left>
      <right/>
      <top style="thin">
        <color indexed="8"/>
      </top>
      <bottom style="medium">
        <color indexed="8"/>
      </bottom>
      <diagonal/>
    </border>
    <border>
      <left/>
      <right style="thin">
        <color indexed="64"/>
      </right>
      <top/>
      <bottom style="medium">
        <color auto="1"/>
      </bottom>
      <diagonal/>
    </border>
    <border>
      <left/>
      <right style="thin">
        <color indexed="64"/>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0">
    <xf numFmtId="0" fontId="0" fillId="0" borderId="0"/>
    <xf numFmtId="0" fontId="5" fillId="0" borderId="0"/>
    <xf numFmtId="0" fontId="5" fillId="0" borderId="0"/>
    <xf numFmtId="0" fontId="6" fillId="2" borderId="0" applyNumberFormat="0" applyBorder="0" applyAlignment="0" applyProtection="0"/>
    <xf numFmtId="0" fontId="11" fillId="0" borderId="0"/>
    <xf numFmtId="0" fontId="7" fillId="0" borderId="0"/>
    <xf numFmtId="0" fontId="8" fillId="0" borderId="0"/>
    <xf numFmtId="0" fontId="7" fillId="0" borderId="0"/>
    <xf numFmtId="0" fontId="7" fillId="0" borderId="0"/>
    <xf numFmtId="0" fontId="12" fillId="0" borderId="0"/>
    <xf numFmtId="0" fontId="9" fillId="0" borderId="0"/>
    <xf numFmtId="0" fontId="7" fillId="0" borderId="0" applyFill="0" applyBorder="0"/>
    <xf numFmtId="0" fontId="10" fillId="0" borderId="0">
      <alignment vertical="top" wrapText="1"/>
    </xf>
    <xf numFmtId="0" fontId="18" fillId="0" borderId="0"/>
    <xf numFmtId="0" fontId="26" fillId="0" borderId="0"/>
    <xf numFmtId="0" fontId="4" fillId="0" borderId="0"/>
    <xf numFmtId="0" fontId="26" fillId="0" borderId="0"/>
    <xf numFmtId="0" fontId="4" fillId="0" borderId="0"/>
    <xf numFmtId="0" fontId="7" fillId="0" borderId="0"/>
    <xf numFmtId="0" fontId="4" fillId="0" borderId="0"/>
    <xf numFmtId="0" fontId="26" fillId="0" borderId="0"/>
    <xf numFmtId="0" fontId="3" fillId="0" borderId="0"/>
    <xf numFmtId="0" fontId="3" fillId="0" borderId="0"/>
    <xf numFmtId="0" fontId="3" fillId="0" borderId="0"/>
    <xf numFmtId="0" fontId="71" fillId="0" borderId="0"/>
    <xf numFmtId="167" fontId="26"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87" fillId="0" borderId="0"/>
    <xf numFmtId="0" fontId="1" fillId="0" borderId="0"/>
  </cellStyleXfs>
  <cellXfs count="798">
    <xf numFmtId="0" fontId="0" fillId="0" borderId="0" xfId="0"/>
    <xf numFmtId="49" fontId="13" fillId="0" borderId="0" xfId="0" applyNumberFormat="1" applyFont="1" applyFill="1" applyBorder="1" applyAlignment="1">
      <alignment horizontal="left" vertical="top"/>
    </xf>
    <xf numFmtId="0" fontId="13" fillId="0" borderId="0" xfId="0" applyFont="1" applyFill="1" applyBorder="1" applyAlignment="1">
      <alignment horizontal="justify" vertical="top"/>
    </xf>
    <xf numFmtId="0" fontId="13" fillId="0" borderId="0" xfId="0" applyFont="1" applyFill="1" applyBorder="1" applyAlignment="1">
      <alignment horizontal="center" vertical="top"/>
    </xf>
    <xf numFmtId="4" fontId="13" fillId="0" borderId="0" xfId="0" applyNumberFormat="1" applyFont="1" applyFill="1" applyBorder="1" applyAlignment="1">
      <alignment vertical="top"/>
    </xf>
    <xf numFmtId="165" fontId="13" fillId="0" borderId="0" xfId="0" applyNumberFormat="1" applyFont="1" applyFill="1" applyBorder="1" applyAlignment="1">
      <alignment vertical="top"/>
    </xf>
    <xf numFmtId="0" fontId="13" fillId="0" borderId="0" xfId="0" applyFont="1" applyFill="1" applyAlignment="1">
      <alignment vertical="top"/>
    </xf>
    <xf numFmtId="0" fontId="13" fillId="0" borderId="0" xfId="0" applyFont="1"/>
    <xf numFmtId="0" fontId="14" fillId="0" borderId="0" xfId="0" applyFont="1" applyFill="1" applyBorder="1" applyAlignment="1">
      <alignment horizontal="justify" vertical="top"/>
    </xf>
    <xf numFmtId="0" fontId="14" fillId="0" borderId="0" xfId="0" applyFont="1" applyFill="1" applyBorder="1" applyAlignment="1">
      <alignment horizontal="justify" vertical="top" wrapText="1"/>
    </xf>
    <xf numFmtId="49" fontId="14" fillId="0" borderId="1" xfId="0" applyNumberFormat="1" applyFont="1" applyFill="1" applyBorder="1" applyAlignment="1">
      <alignment horizontal="left" vertical="top"/>
    </xf>
    <xf numFmtId="0" fontId="14" fillId="0" borderId="2" xfId="0" applyFont="1" applyFill="1" applyBorder="1" applyAlignment="1">
      <alignment horizontal="justify" vertical="top"/>
    </xf>
    <xf numFmtId="0" fontId="14" fillId="0" borderId="2" xfId="0" applyFont="1" applyFill="1" applyBorder="1" applyAlignment="1">
      <alignment horizontal="center" vertical="top"/>
    </xf>
    <xf numFmtId="4" fontId="14" fillId="0" borderId="2" xfId="0" applyNumberFormat="1" applyFont="1" applyFill="1" applyBorder="1" applyAlignment="1">
      <alignment horizontal="left" vertical="top"/>
    </xf>
    <xf numFmtId="165" fontId="14" fillId="0" borderId="2" xfId="0" applyNumberFormat="1" applyFont="1" applyFill="1" applyBorder="1" applyAlignment="1">
      <alignment horizontal="right" vertical="top"/>
    </xf>
    <xf numFmtId="165" fontId="14" fillId="0" borderId="3" xfId="0" applyNumberFormat="1" applyFont="1" applyFill="1" applyBorder="1" applyAlignment="1">
      <alignment horizontal="right" vertical="top"/>
    </xf>
    <xf numFmtId="0" fontId="13" fillId="0" borderId="0" xfId="0" applyFont="1" applyFill="1" applyBorder="1" applyAlignment="1">
      <alignment vertical="top"/>
    </xf>
    <xf numFmtId="49" fontId="13" fillId="0" borderId="1" xfId="0" applyNumberFormat="1" applyFont="1" applyFill="1" applyBorder="1" applyAlignment="1">
      <alignment horizontal="left" vertical="top"/>
    </xf>
    <xf numFmtId="4" fontId="13" fillId="0" borderId="2" xfId="0" applyNumberFormat="1" applyFont="1" applyFill="1" applyBorder="1" applyAlignment="1">
      <alignment horizontal="left" vertical="top"/>
    </xf>
    <xf numFmtId="165" fontId="13" fillId="0" borderId="2" xfId="0" applyNumberFormat="1" applyFont="1" applyFill="1" applyBorder="1" applyAlignment="1">
      <alignment horizontal="right" vertical="top"/>
    </xf>
    <xf numFmtId="49" fontId="14" fillId="0" borderId="0" xfId="0" applyNumberFormat="1" applyFont="1" applyFill="1" applyBorder="1" applyAlignment="1">
      <alignment horizontal="left" vertical="top"/>
    </xf>
    <xf numFmtId="4" fontId="13" fillId="0" borderId="0" xfId="0" applyNumberFormat="1" applyFont="1" applyFill="1" applyBorder="1" applyAlignment="1">
      <alignment horizontal="left" vertical="top"/>
    </xf>
    <xf numFmtId="165" fontId="13" fillId="0" borderId="0" xfId="0" applyNumberFormat="1" applyFont="1" applyFill="1" applyBorder="1" applyAlignment="1">
      <alignment horizontal="right" vertical="top"/>
    </xf>
    <xf numFmtId="0" fontId="14" fillId="0" borderId="0" xfId="0" applyFont="1" applyFill="1" applyBorder="1" applyAlignment="1">
      <alignment horizontal="center" vertical="top"/>
    </xf>
    <xf numFmtId="165" fontId="14" fillId="0" borderId="0" xfId="0" applyNumberFormat="1" applyFont="1" applyFill="1" applyBorder="1" applyAlignment="1">
      <alignment horizontal="right" vertical="top"/>
    </xf>
    <xf numFmtId="0" fontId="14" fillId="0" borderId="0" xfId="0" applyFont="1" applyAlignment="1">
      <alignment horizontal="justify" vertical="top" wrapText="1"/>
    </xf>
    <xf numFmtId="0" fontId="16" fillId="0" borderId="0" xfId="0" applyFont="1" applyFill="1" applyBorder="1" applyAlignment="1" applyProtection="1">
      <alignment horizontal="justify" vertical="top" wrapText="1"/>
    </xf>
    <xf numFmtId="0" fontId="16" fillId="0" borderId="0" xfId="0" applyFont="1" applyFill="1" applyBorder="1" applyAlignment="1" applyProtection="1">
      <alignment horizontal="center" vertical="top" wrapText="1"/>
    </xf>
    <xf numFmtId="165" fontId="13" fillId="0" borderId="0" xfId="0" applyNumberFormat="1" applyFont="1" applyFill="1" applyAlignment="1">
      <alignment vertical="top"/>
    </xf>
    <xf numFmtId="49" fontId="13" fillId="0" borderId="0" xfId="0" applyNumberFormat="1" applyFont="1" applyFill="1" applyAlignment="1">
      <alignment horizontal="left" vertical="top"/>
    </xf>
    <xf numFmtId="0" fontId="13" fillId="0" borderId="0" xfId="0" applyFont="1" applyFill="1" applyAlignment="1">
      <alignment horizontal="justify" vertical="top"/>
    </xf>
    <xf numFmtId="0" fontId="13" fillId="0" borderId="0" xfId="0" applyFont="1" applyFill="1" applyAlignment="1">
      <alignment horizontal="center" vertical="top"/>
    </xf>
    <xf numFmtId="4" fontId="13" fillId="0" borderId="0" xfId="0" applyNumberFormat="1" applyFont="1" applyFill="1" applyAlignment="1">
      <alignment vertical="top"/>
    </xf>
    <xf numFmtId="0" fontId="18" fillId="0" borderId="0" xfId="13"/>
    <xf numFmtId="49" fontId="22" fillId="0" borderId="6" xfId="13" applyNumberFormat="1" applyFont="1" applyBorder="1" applyAlignment="1">
      <alignment horizontal="justify" vertical="top"/>
    </xf>
    <xf numFmtId="0" fontId="22" fillId="0" borderId="6" xfId="13" applyFont="1" applyBorder="1" applyAlignment="1">
      <alignment horizontal="center" vertical="top" readingOrder="1"/>
    </xf>
    <xf numFmtId="0" fontId="22" fillId="0" borderId="6" xfId="13" applyFont="1" applyBorder="1" applyAlignment="1">
      <alignment horizontal="center" vertical="top"/>
    </xf>
    <xf numFmtId="4" fontId="22" fillId="0" borderId="6" xfId="13" applyNumberFormat="1" applyFont="1" applyBorder="1" applyAlignment="1">
      <alignment horizontal="center" vertical="top"/>
    </xf>
    <xf numFmtId="0" fontId="24" fillId="0" borderId="0" xfId="13" applyFont="1"/>
    <xf numFmtId="49" fontId="25" fillId="3" borderId="8" xfId="13" applyNumberFormat="1" applyFont="1" applyFill="1" applyBorder="1" applyAlignment="1">
      <alignment horizontal="center" vertical="top"/>
    </xf>
    <xf numFmtId="0" fontId="28" fillId="0" borderId="0" xfId="13" applyFont="1"/>
    <xf numFmtId="49" fontId="30" fillId="3" borderId="10" xfId="13" applyNumberFormat="1" applyFont="1" applyFill="1" applyBorder="1" applyAlignment="1">
      <alignment vertical="center" readingOrder="1"/>
    </xf>
    <xf numFmtId="0" fontId="31" fillId="3" borderId="5" xfId="13" applyFont="1" applyFill="1" applyBorder="1" applyAlignment="1">
      <alignment vertical="center" readingOrder="1"/>
    </xf>
    <xf numFmtId="4" fontId="31" fillId="3" borderId="5" xfId="13" applyNumberFormat="1" applyFont="1" applyFill="1" applyBorder="1" applyAlignment="1">
      <alignment vertical="center" readingOrder="1"/>
    </xf>
    <xf numFmtId="4" fontId="32" fillId="3" borderId="5" xfId="13" applyNumberFormat="1" applyFont="1" applyFill="1" applyBorder="1" applyAlignment="1">
      <alignment vertical="center" readingOrder="1"/>
    </xf>
    <xf numFmtId="0" fontId="26" fillId="0" borderId="0" xfId="13" applyFont="1"/>
    <xf numFmtId="49" fontId="30" fillId="0" borderId="8" xfId="13" applyNumberFormat="1" applyFont="1" applyBorder="1" applyAlignment="1">
      <alignment vertical="center" readingOrder="1"/>
    </xf>
    <xf numFmtId="0" fontId="22" fillId="0" borderId="13" xfId="14" applyFont="1" applyBorder="1" applyAlignment="1">
      <alignment horizontal="left" vertical="top" wrapText="1"/>
    </xf>
    <xf numFmtId="0" fontId="33" fillId="0" borderId="13" xfId="14" applyFont="1" applyBorder="1" applyAlignment="1">
      <alignment horizontal="center" vertical="top" wrapText="1"/>
    </xf>
    <xf numFmtId="0" fontId="35" fillId="0" borderId="13" xfId="14" applyFont="1" applyBorder="1" applyAlignment="1">
      <alignment horizontal="center" vertical="top" wrapText="1"/>
    </xf>
    <xf numFmtId="0" fontId="35" fillId="0" borderId="13" xfId="14" applyFont="1" applyBorder="1" applyAlignment="1">
      <alignment horizontal="left" vertical="top" wrapText="1"/>
    </xf>
    <xf numFmtId="0" fontId="33" fillId="0" borderId="10" xfId="14" applyFont="1" applyBorder="1" applyAlignment="1">
      <alignment horizontal="left" vertical="top" wrapText="1"/>
    </xf>
    <xf numFmtId="0" fontId="33" fillId="0" borderId="5" xfId="14" applyFont="1" applyBorder="1" applyAlignment="1">
      <alignment horizontal="left" vertical="top" readingOrder="1"/>
    </xf>
    <xf numFmtId="0" fontId="34" fillId="0" borderId="5" xfId="14" applyFont="1" applyBorder="1" applyAlignment="1">
      <alignment horizontal="left" vertical="top" readingOrder="1"/>
    </xf>
    <xf numFmtId="49" fontId="14" fillId="3" borderId="14" xfId="14" applyNumberFormat="1" applyFont="1" applyFill="1" applyBorder="1" applyAlignment="1">
      <alignment horizontal="center" vertical="top"/>
    </xf>
    <xf numFmtId="0" fontId="14" fillId="3" borderId="7" xfId="14" applyFont="1" applyFill="1" applyBorder="1"/>
    <xf numFmtId="0" fontId="13" fillId="3" borderId="7" xfId="14" applyFont="1" applyFill="1" applyBorder="1" applyAlignment="1">
      <alignment horizontal="center" wrapText="1"/>
    </xf>
    <xf numFmtId="4" fontId="37" fillId="3" borderId="7" xfId="14" applyNumberFormat="1" applyFont="1" applyFill="1" applyBorder="1" applyProtection="1">
      <protection locked="0"/>
    </xf>
    <xf numFmtId="0" fontId="26" fillId="0" borderId="0" xfId="14"/>
    <xf numFmtId="0" fontId="26" fillId="0" borderId="16" xfId="14" applyBorder="1" applyAlignment="1">
      <alignment horizontal="center" vertical="top"/>
    </xf>
    <xf numFmtId="0" fontId="7" fillId="0" borderId="16" xfId="14" applyFont="1" applyBorder="1" applyAlignment="1">
      <alignment horizontal="justify" vertical="top"/>
    </xf>
    <xf numFmtId="0" fontId="7" fillId="0" borderId="16" xfId="14" applyFont="1" applyBorder="1" applyAlignment="1">
      <alignment horizontal="center"/>
    </xf>
    <xf numFmtId="0" fontId="7" fillId="0" borderId="16" xfId="14" applyFont="1" applyBorder="1" applyAlignment="1">
      <alignment horizontal="center" wrapText="1"/>
    </xf>
    <xf numFmtId="4" fontId="38" fillId="0" borderId="16" xfId="14" applyNumberFormat="1" applyFont="1" applyBorder="1" applyAlignment="1">
      <alignment wrapText="1"/>
    </xf>
    <xf numFmtId="4" fontId="26" fillId="0" borderId="16" xfId="14" applyNumberFormat="1" applyBorder="1"/>
    <xf numFmtId="0" fontId="9" fillId="0" borderId="17" xfId="14" applyFont="1" applyBorder="1" applyAlignment="1">
      <alignment horizontal="center" vertical="top"/>
    </xf>
    <xf numFmtId="0" fontId="38" fillId="0" borderId="17" xfId="15" applyFont="1" applyBorder="1" applyAlignment="1">
      <alignment horizontal="left" vertical="top" wrapText="1"/>
    </xf>
    <xf numFmtId="0" fontId="7" fillId="0" borderId="17" xfId="14" applyFont="1" applyBorder="1" applyAlignment="1">
      <alignment horizontal="center"/>
    </xf>
    <xf numFmtId="0" fontId="7" fillId="0" borderId="17" xfId="14" applyFont="1" applyBorder="1" applyAlignment="1">
      <alignment horizontal="center" wrapText="1"/>
    </xf>
    <xf numFmtId="4" fontId="38" fillId="0" borderId="17" xfId="14" applyNumberFormat="1" applyFont="1" applyBorder="1" applyAlignment="1">
      <alignment wrapText="1"/>
    </xf>
    <xf numFmtId="4" fontId="26" fillId="0" borderId="17" xfId="14" applyNumberFormat="1" applyBorder="1"/>
    <xf numFmtId="0" fontId="39" fillId="0" borderId="17" xfId="15" applyFont="1" applyBorder="1" applyAlignment="1">
      <alignment horizontal="left" vertical="top" wrapText="1"/>
    </xf>
    <xf numFmtId="0" fontId="38" fillId="0" borderId="17" xfId="15" applyFont="1" applyBorder="1"/>
    <xf numFmtId="0" fontId="38" fillId="0" borderId="17" xfId="15" applyFont="1" applyBorder="1" applyAlignment="1">
      <alignment horizontal="center" wrapText="1"/>
    </xf>
    <xf numFmtId="4" fontId="7" fillId="0" borderId="17" xfId="14" applyNumberFormat="1" applyFont="1" applyBorder="1" applyAlignment="1">
      <alignment wrapText="1"/>
    </xf>
    <xf numFmtId="0" fontId="42" fillId="0" borderId="17" xfId="15" applyFont="1" applyBorder="1" applyAlignment="1">
      <alignment horizontal="left" vertical="top" wrapText="1"/>
    </xf>
    <xf numFmtId="0" fontId="38" fillId="0" borderId="17" xfId="15" quotePrefix="1" applyFont="1" applyBorder="1" applyAlignment="1">
      <alignment horizontal="left" vertical="top" wrapText="1"/>
    </xf>
    <xf numFmtId="0" fontId="38" fillId="0" borderId="17" xfId="15" applyFont="1" applyBorder="1" applyAlignment="1">
      <alignment horizontal="center"/>
    </xf>
    <xf numFmtId="0" fontId="42" fillId="0" borderId="17" xfId="15" quotePrefix="1" applyFont="1" applyBorder="1" applyAlignment="1">
      <alignment horizontal="left" vertical="top" wrapText="1"/>
    </xf>
    <xf numFmtId="0" fontId="4" fillId="0" borderId="17" xfId="15" applyBorder="1"/>
    <xf numFmtId="0" fontId="26" fillId="0" borderId="17" xfId="14" applyBorder="1" applyAlignment="1">
      <alignment horizontal="center" vertical="top"/>
    </xf>
    <xf numFmtId="0" fontId="7" fillId="0" borderId="17" xfId="14" applyFont="1" applyBorder="1" applyAlignment="1">
      <alignment horizontal="justify" vertical="top"/>
    </xf>
    <xf numFmtId="0" fontId="7" fillId="0" borderId="17" xfId="16" applyFont="1" applyBorder="1" applyAlignment="1">
      <alignment horizontal="center" vertical="top" wrapText="1"/>
    </xf>
    <xf numFmtId="0" fontId="7" fillId="0" borderId="17" xfId="16" applyFont="1" applyBorder="1" applyAlignment="1">
      <alignment horizontal="justify" vertical="top" readingOrder="1"/>
    </xf>
    <xf numFmtId="0" fontId="7" fillId="0" borderId="17" xfId="16" applyFont="1" applyBorder="1" applyAlignment="1">
      <alignment horizontal="center" wrapText="1"/>
    </xf>
    <xf numFmtId="4" fontId="38" fillId="0" borderId="17" xfId="16" applyNumberFormat="1" applyFont="1" applyBorder="1" applyAlignment="1">
      <alignment wrapText="1"/>
    </xf>
    <xf numFmtId="0" fontId="7" fillId="0" borderId="13" xfId="14" applyFont="1" applyBorder="1" applyAlignment="1">
      <alignment horizontal="justify" vertical="top"/>
    </xf>
    <xf numFmtId="0" fontId="7" fillId="0" borderId="13" xfId="14" applyFont="1" applyBorder="1" applyAlignment="1">
      <alignment horizontal="center" wrapText="1"/>
    </xf>
    <xf numFmtId="0" fontId="44" fillId="0" borderId="0" xfId="13" applyFont="1"/>
    <xf numFmtId="0" fontId="7" fillId="0" borderId="13" xfId="14" applyFont="1" applyBorder="1" applyAlignment="1">
      <alignment horizontal="center"/>
    </xf>
    <xf numFmtId="0" fontId="7" fillId="0" borderId="17" xfId="14" applyFont="1" applyBorder="1" applyAlignment="1">
      <alignment horizontal="justify"/>
    </xf>
    <xf numFmtId="4" fontId="9" fillId="0" borderId="17" xfId="14" applyNumberFormat="1" applyFont="1" applyBorder="1" applyAlignment="1">
      <alignment horizontal="right"/>
    </xf>
    <xf numFmtId="0" fontId="9" fillId="0" borderId="16" xfId="14" applyFont="1" applyBorder="1" applyAlignment="1">
      <alignment horizontal="center" vertical="top"/>
    </xf>
    <xf numFmtId="0" fontId="45" fillId="0" borderId="8" xfId="14" applyFont="1" applyBorder="1" applyAlignment="1">
      <alignment horizontal="center"/>
    </xf>
    <xf numFmtId="4" fontId="9" fillId="0" borderId="16" xfId="14" applyNumberFormat="1" applyFont="1" applyBorder="1" applyAlignment="1">
      <alignment horizontal="right"/>
    </xf>
    <xf numFmtId="0" fontId="9" fillId="0" borderId="13" xfId="14" applyFont="1" applyBorder="1" applyAlignment="1">
      <alignment horizontal="center" vertical="top"/>
    </xf>
    <xf numFmtId="0" fontId="26" fillId="0" borderId="17" xfId="14" applyBorder="1" applyAlignment="1">
      <alignment horizontal="center"/>
    </xf>
    <xf numFmtId="4" fontId="7" fillId="0" borderId="17" xfId="14" applyNumberFormat="1" applyFont="1" applyBorder="1"/>
    <xf numFmtId="0" fontId="9" fillId="0" borderId="13" xfId="14" applyFont="1" applyBorder="1" applyAlignment="1">
      <alignment horizontal="center"/>
    </xf>
    <xf numFmtId="0" fontId="9" fillId="0" borderId="17" xfId="14" applyFont="1" applyBorder="1" applyAlignment="1">
      <alignment horizontal="center"/>
    </xf>
    <xf numFmtId="0" fontId="17" fillId="0" borderId="17" xfId="14" applyFont="1" applyBorder="1" applyAlignment="1">
      <alignment horizontal="justify" vertical="top"/>
    </xf>
    <xf numFmtId="0" fontId="9" fillId="0" borderId="18" xfId="14" applyFont="1" applyBorder="1" applyAlignment="1">
      <alignment horizontal="center" vertical="top"/>
    </xf>
    <xf numFmtId="0" fontId="7" fillId="0" borderId="11" xfId="14" applyFont="1" applyBorder="1" applyAlignment="1">
      <alignment horizontal="justify" vertical="top"/>
    </xf>
    <xf numFmtId="0" fontId="7" fillId="0" borderId="5" xfId="14" applyFont="1" applyBorder="1" applyAlignment="1">
      <alignment horizontal="center"/>
    </xf>
    <xf numFmtId="0" fontId="7" fillId="0" borderId="10" xfId="14" applyFont="1" applyBorder="1" applyAlignment="1">
      <alignment horizontal="center" wrapText="1"/>
    </xf>
    <xf numFmtId="4" fontId="38" fillId="0" borderId="18" xfId="14" applyNumberFormat="1" applyFont="1" applyBorder="1" applyAlignment="1">
      <alignment wrapText="1"/>
    </xf>
    <xf numFmtId="4" fontId="26" fillId="0" borderId="12" xfId="14" applyNumberFormat="1" applyBorder="1"/>
    <xf numFmtId="49" fontId="14" fillId="0" borderId="19" xfId="14" applyNumberFormat="1" applyFont="1" applyBorder="1" applyAlignment="1">
      <alignment horizontal="center" vertical="top"/>
    </xf>
    <xf numFmtId="0" fontId="14" fillId="0" borderId="19" xfId="14" applyFont="1" applyBorder="1"/>
    <xf numFmtId="0" fontId="9" fillId="0" borderId="20" xfId="14" applyFont="1" applyBorder="1"/>
    <xf numFmtId="0" fontId="46" fillId="0" borderId="20" xfId="14" applyFont="1" applyBorder="1"/>
    <xf numFmtId="4" fontId="47" fillId="0" borderId="21" xfId="14" applyNumberFormat="1" applyFont="1" applyBorder="1"/>
    <xf numFmtId="0" fontId="48" fillId="0" borderId="22" xfId="14" applyFont="1" applyBorder="1"/>
    <xf numFmtId="0" fontId="49" fillId="0" borderId="22" xfId="14" applyFont="1" applyBorder="1"/>
    <xf numFmtId="0" fontId="46" fillId="0" borderId="22" xfId="14" applyFont="1" applyBorder="1"/>
    <xf numFmtId="49" fontId="50" fillId="0" borderId="6" xfId="17" applyNumberFormat="1" applyFont="1" applyBorder="1" applyAlignment="1">
      <alignment horizontal="center" vertical="top"/>
    </xf>
    <xf numFmtId="0" fontId="50" fillId="0" borderId="6" xfId="14" applyFont="1" applyBorder="1" applyAlignment="1">
      <alignment wrapText="1"/>
    </xf>
    <xf numFmtId="0" fontId="32" fillId="0" borderId="6" xfId="18" applyFont="1" applyBorder="1" applyAlignment="1">
      <alignment horizontal="center" vertical="center"/>
    </xf>
    <xf numFmtId="4" fontId="32" fillId="0" borderId="7" xfId="18" applyNumberFormat="1" applyFont="1" applyBorder="1" applyAlignment="1">
      <alignment vertical="center" readingOrder="1"/>
    </xf>
    <xf numFmtId="4" fontId="32" fillId="0" borderId="14" xfId="18" applyNumberFormat="1" applyFont="1" applyBorder="1" applyAlignment="1">
      <alignment horizontal="center"/>
    </xf>
    <xf numFmtId="0" fontId="32" fillId="0" borderId="6" xfId="18" applyFont="1" applyBorder="1" applyAlignment="1">
      <alignment vertical="center" readingOrder="1"/>
    </xf>
    <xf numFmtId="49" fontId="51" fillId="0" borderId="16" xfId="14" applyNumberFormat="1" applyFont="1" applyBorder="1" applyAlignment="1">
      <alignment horizontal="right" vertical="top"/>
    </xf>
    <xf numFmtId="0" fontId="51" fillId="0" borderId="8" xfId="14" applyFont="1" applyBorder="1" applyAlignment="1">
      <alignment vertical="top"/>
    </xf>
    <xf numFmtId="0" fontId="38" fillId="0" borderId="8" xfId="14" applyFont="1" applyBorder="1" applyAlignment="1">
      <alignment horizontal="center" wrapText="1"/>
    </xf>
    <xf numFmtId="0" fontId="38" fillId="0" borderId="16" xfId="14" applyFont="1" applyBorder="1" applyAlignment="1">
      <alignment horizontal="center" wrapText="1"/>
    </xf>
    <xf numFmtId="4" fontId="37" fillId="0" borderId="17" xfId="14" applyNumberFormat="1" applyFont="1" applyBorder="1" applyProtection="1">
      <protection locked="0"/>
    </xf>
    <xf numFmtId="0" fontId="46" fillId="0" borderId="17" xfId="18" applyFont="1" applyBorder="1" applyAlignment="1">
      <alignment horizontal="center" vertical="top"/>
    </xf>
    <xf numFmtId="0" fontId="38" fillId="0" borderId="17" xfId="14" applyFont="1" applyBorder="1" applyAlignment="1">
      <alignment horizontal="justify"/>
    </xf>
    <xf numFmtId="4" fontId="38" fillId="0" borderId="13" xfId="14" applyNumberFormat="1" applyFont="1" applyBorder="1" applyAlignment="1" applyProtection="1">
      <alignment horizontal="center"/>
      <protection locked="0"/>
    </xf>
    <xf numFmtId="4" fontId="36" fillId="0" borderId="17" xfId="14" applyNumberFormat="1" applyFont="1" applyBorder="1"/>
    <xf numFmtId="0" fontId="49" fillId="0" borderId="17" xfId="14" applyFont="1" applyBorder="1" applyAlignment="1">
      <alignment horizontal="center"/>
    </xf>
    <xf numFmtId="4" fontId="54" fillId="0" borderId="17" xfId="14" applyNumberFormat="1" applyFont="1" applyBorder="1"/>
    <xf numFmtId="0" fontId="7" fillId="0" borderId="17" xfId="15" applyFont="1" applyBorder="1" applyAlignment="1">
      <alignment horizontal="center" vertical="top" wrapText="1"/>
    </xf>
    <xf numFmtId="0" fontId="7" fillId="0" borderId="17" xfId="15" applyFont="1" applyBorder="1" applyAlignment="1">
      <alignment horizontal="left" vertical="top" wrapText="1"/>
    </xf>
    <xf numFmtId="0" fontId="55" fillId="0" borderId="17" xfId="14" applyFont="1" applyBorder="1" applyAlignment="1">
      <alignment horizontal="center"/>
    </xf>
    <xf numFmtId="1" fontId="55" fillId="0" borderId="17" xfId="14" applyNumberFormat="1" applyFont="1" applyBorder="1" applyAlignment="1">
      <alignment horizontal="center" readingOrder="1"/>
    </xf>
    <xf numFmtId="0" fontId="38" fillId="0" borderId="17" xfId="18" applyFont="1" applyBorder="1" applyAlignment="1">
      <alignment horizontal="center" vertical="top"/>
    </xf>
    <xf numFmtId="0" fontId="56" fillId="0" borderId="17" xfId="15" applyFont="1" applyBorder="1" applyAlignment="1">
      <alignment horizontal="left" vertical="top" wrapText="1"/>
    </xf>
    <xf numFmtId="0" fontId="57" fillId="0" borderId="17" xfId="15" applyFont="1" applyBorder="1" applyAlignment="1">
      <alignment horizontal="left" vertical="top" wrapText="1"/>
    </xf>
    <xf numFmtId="0" fontId="7" fillId="0" borderId="17" xfId="15" quotePrefix="1" applyFont="1" applyBorder="1" applyAlignment="1">
      <alignment horizontal="left" vertical="top" wrapText="1"/>
    </xf>
    <xf numFmtId="0" fontId="58" fillId="0" borderId="17" xfId="15" applyFont="1" applyBorder="1" applyAlignment="1">
      <alignment horizontal="left" vertical="top" wrapText="1"/>
    </xf>
    <xf numFmtId="0" fontId="56" fillId="0" borderId="17" xfId="15" quotePrefix="1" applyFont="1" applyBorder="1" applyAlignment="1">
      <alignment horizontal="left" vertical="top" wrapText="1"/>
    </xf>
    <xf numFmtId="0" fontId="56" fillId="0" borderId="17" xfId="15" applyFont="1" applyBorder="1" applyAlignment="1">
      <alignment horizontal="left" vertical="top"/>
    </xf>
    <xf numFmtId="0" fontId="7" fillId="0" borderId="17" xfId="15" applyFont="1" applyBorder="1" applyAlignment="1">
      <alignment horizontal="center" wrapText="1"/>
    </xf>
    <xf numFmtId="4" fontId="7" fillId="0" borderId="13" xfId="14" applyNumberFormat="1" applyFont="1" applyBorder="1" applyAlignment="1" applyProtection="1">
      <alignment horizontal="center"/>
      <protection locked="0"/>
    </xf>
    <xf numFmtId="4" fontId="55" fillId="0" borderId="13" xfId="14" applyNumberFormat="1" applyFont="1" applyBorder="1" applyAlignment="1" applyProtection="1">
      <alignment horizontal="center"/>
      <protection locked="0"/>
    </xf>
    <xf numFmtId="0" fontId="38" fillId="0" borderId="17" xfId="15" applyFont="1" applyBorder="1" applyAlignment="1">
      <alignment vertical="top" wrapText="1"/>
    </xf>
    <xf numFmtId="0" fontId="38" fillId="0" borderId="17" xfId="15" applyFont="1" applyBorder="1" applyAlignment="1">
      <alignment horizontal="center" vertical="top" wrapText="1"/>
    </xf>
    <xf numFmtId="0" fontId="55" fillId="0" borderId="17" xfId="18" applyFont="1" applyBorder="1" applyAlignment="1">
      <alignment horizontal="center" vertical="top"/>
    </xf>
    <xf numFmtId="0" fontId="60" fillId="0" borderId="17" xfId="14" applyFont="1" applyBorder="1" applyAlignment="1">
      <alignment vertical="center"/>
    </xf>
    <xf numFmtId="0" fontId="46" fillId="0" borderId="17" xfId="14" applyFont="1" applyBorder="1" applyAlignment="1">
      <alignment horizontal="center"/>
    </xf>
    <xf numFmtId="4" fontId="46" fillId="0" borderId="17" xfId="14" applyNumberFormat="1" applyFont="1" applyBorder="1" applyAlignment="1">
      <alignment horizontal="right"/>
    </xf>
    <xf numFmtId="4" fontId="36" fillId="0" borderId="12" xfId="14" applyNumberFormat="1" applyFont="1" applyBorder="1"/>
    <xf numFmtId="49" fontId="46" fillId="0" borderId="17" xfId="14" applyNumberFormat="1" applyFont="1" applyBorder="1" applyAlignment="1">
      <alignment horizontal="center" vertical="top"/>
    </xf>
    <xf numFmtId="4" fontId="38" fillId="0" borderId="17" xfId="14" applyNumberFormat="1" applyFont="1" applyBorder="1" applyAlignment="1" applyProtection="1">
      <alignment horizontal="center"/>
      <protection locked="0"/>
    </xf>
    <xf numFmtId="0" fontId="38" fillId="0" borderId="17" xfId="14" applyFont="1" applyBorder="1" applyAlignment="1">
      <alignment horizontal="center"/>
    </xf>
    <xf numFmtId="4" fontId="46" fillId="0" borderId="17" xfId="14" applyNumberFormat="1" applyFont="1" applyBorder="1" applyAlignment="1">
      <alignment horizontal="center"/>
    </xf>
    <xf numFmtId="4" fontId="46" fillId="0" borderId="17" xfId="14" applyNumberFormat="1" applyFont="1" applyBorder="1"/>
    <xf numFmtId="4" fontId="38" fillId="0" borderId="13" xfId="14" applyNumberFormat="1" applyFont="1" applyBorder="1" applyAlignment="1">
      <alignment horizontal="center"/>
    </xf>
    <xf numFmtId="0" fontId="44" fillId="0" borderId="17" xfId="13" applyFont="1" applyBorder="1"/>
    <xf numFmtId="0" fontId="62" fillId="0" borderId="17" xfId="13" applyFont="1" applyBorder="1"/>
    <xf numFmtId="0" fontId="38" fillId="0" borderId="17" xfId="17" applyFont="1" applyBorder="1" applyAlignment="1">
      <alignment horizontal="justify" vertical="top"/>
    </xf>
    <xf numFmtId="0" fontId="38" fillId="0" borderId="17" xfId="17" applyFont="1" applyBorder="1" applyAlignment="1">
      <alignment horizontal="center"/>
    </xf>
    <xf numFmtId="4" fontId="46" fillId="0" borderId="17" xfId="17" applyNumberFormat="1" applyFont="1" applyBorder="1" applyAlignment="1">
      <alignment horizontal="center"/>
    </xf>
    <xf numFmtId="4" fontId="46" fillId="0" borderId="17" xfId="17" applyNumberFormat="1" applyFont="1" applyBorder="1" applyAlignment="1">
      <alignment horizontal="right"/>
    </xf>
    <xf numFmtId="0" fontId="46" fillId="0" borderId="17" xfId="14" applyFont="1" applyBorder="1" applyAlignment="1">
      <alignment horizontal="justify" vertical="top" readingOrder="1"/>
    </xf>
    <xf numFmtId="0" fontId="49" fillId="0" borderId="17" xfId="14" applyFont="1" applyBorder="1" applyAlignment="1">
      <alignment horizontal="justify" vertical="top" readingOrder="1"/>
    </xf>
    <xf numFmtId="4" fontId="38" fillId="0" borderId="17" xfId="14" applyNumberFormat="1" applyFont="1" applyBorder="1" applyAlignment="1">
      <alignment horizontal="center"/>
    </xf>
    <xf numFmtId="1" fontId="46" fillId="0" borderId="17" xfId="14" applyNumberFormat="1" applyFont="1" applyBorder="1" applyAlignment="1">
      <alignment horizontal="center" readingOrder="1"/>
    </xf>
    <xf numFmtId="4" fontId="62" fillId="0" borderId="17" xfId="14" applyNumberFormat="1" applyFont="1" applyBorder="1"/>
    <xf numFmtId="0" fontId="55" fillId="0" borderId="13" xfId="14" applyFont="1" applyBorder="1" applyAlignment="1">
      <alignment horizontal="justify"/>
    </xf>
    <xf numFmtId="0" fontId="55" fillId="0" borderId="13" xfId="14" applyFont="1" applyBorder="1" applyAlignment="1">
      <alignment horizontal="center"/>
    </xf>
    <xf numFmtId="0" fontId="38" fillId="0" borderId="13" xfId="14" applyFont="1" applyBorder="1" applyAlignment="1">
      <alignment horizontal="justify" vertical="top"/>
    </xf>
    <xf numFmtId="0" fontId="38" fillId="0" borderId="13" xfId="14" applyFont="1" applyBorder="1" applyAlignment="1">
      <alignment horizontal="center"/>
    </xf>
    <xf numFmtId="1" fontId="49" fillId="0" borderId="17" xfId="14" applyNumberFormat="1" applyFont="1" applyBorder="1" applyAlignment="1">
      <alignment horizontal="center" readingOrder="1"/>
    </xf>
    <xf numFmtId="4" fontId="38" fillId="0" borderId="17" xfId="14" applyNumberFormat="1" applyFont="1" applyBorder="1" applyAlignment="1" applyProtection="1">
      <alignment horizontal="right"/>
      <protection locked="0"/>
    </xf>
    <xf numFmtId="4" fontId="38" fillId="0" borderId="17" xfId="14" applyNumberFormat="1" applyFont="1" applyBorder="1" applyAlignment="1" applyProtection="1">
      <alignment horizontal="center" vertical="center" readingOrder="1"/>
      <protection locked="0"/>
    </xf>
    <xf numFmtId="0" fontId="38" fillId="0" borderId="13" xfId="14" applyFont="1" applyBorder="1" applyAlignment="1">
      <alignment horizontal="justify"/>
    </xf>
    <xf numFmtId="0" fontId="46" fillId="0" borderId="13" xfId="14" applyFont="1" applyBorder="1" applyAlignment="1">
      <alignment horizontal="center" vertical="top"/>
    </xf>
    <xf numFmtId="4" fontId="55" fillId="0" borderId="17" xfId="14" applyNumberFormat="1" applyFont="1" applyBorder="1" applyAlignment="1" applyProtection="1">
      <alignment horizontal="center"/>
      <protection locked="0"/>
    </xf>
    <xf numFmtId="0" fontId="46" fillId="0" borderId="13" xfId="14" applyFont="1" applyBorder="1" applyAlignment="1">
      <alignment horizontal="right" vertical="top"/>
    </xf>
    <xf numFmtId="4" fontId="7" fillId="0" borderId="17" xfId="14" applyNumberFormat="1" applyFont="1" applyBorder="1" applyAlignment="1" applyProtection="1">
      <alignment horizontal="center"/>
      <protection locked="0"/>
    </xf>
    <xf numFmtId="0" fontId="38" fillId="0" borderId="17" xfId="14" applyFont="1" applyBorder="1" applyAlignment="1">
      <alignment horizontal="justify" vertical="top"/>
    </xf>
    <xf numFmtId="0" fontId="38" fillId="0" borderId="17" xfId="19" applyFont="1" applyBorder="1" applyAlignment="1">
      <alignment horizontal="justify" vertical="top" wrapText="1"/>
    </xf>
    <xf numFmtId="49" fontId="46" fillId="0" borderId="13" xfId="14" applyNumberFormat="1" applyFont="1" applyBorder="1" applyAlignment="1">
      <alignment horizontal="center" vertical="top"/>
    </xf>
    <xf numFmtId="0" fontId="46" fillId="0" borderId="13" xfId="14" applyFont="1" applyBorder="1" applyAlignment="1">
      <alignment horizontal="justify" vertical="top" readingOrder="1"/>
    </xf>
    <xf numFmtId="0" fontId="46" fillId="0" borderId="13" xfId="14" applyFont="1" applyBorder="1" applyAlignment="1">
      <alignment horizontal="center"/>
    </xf>
    <xf numFmtId="49" fontId="38" fillId="0" borderId="13" xfId="14" applyNumberFormat="1" applyFont="1" applyBorder="1" applyAlignment="1">
      <alignment horizontal="center" vertical="top"/>
    </xf>
    <xf numFmtId="0" fontId="38" fillId="0" borderId="13" xfId="20" applyFont="1" applyBorder="1" applyAlignment="1">
      <alignment horizontal="justify" vertical="top"/>
    </xf>
    <xf numFmtId="1" fontId="38" fillId="0" borderId="17" xfId="14" applyNumberFormat="1" applyFont="1" applyBorder="1" applyAlignment="1">
      <alignment horizontal="center" readingOrder="1"/>
    </xf>
    <xf numFmtId="49" fontId="46" fillId="0" borderId="18" xfId="14" applyNumberFormat="1" applyFont="1" applyBorder="1" applyAlignment="1">
      <alignment horizontal="center" vertical="top"/>
    </xf>
    <xf numFmtId="0" fontId="55" fillId="0" borderId="18" xfId="14" applyFont="1" applyBorder="1" applyAlignment="1">
      <alignment horizontal="justify"/>
    </xf>
    <xf numFmtId="0" fontId="55" fillId="0" borderId="18" xfId="14" applyFont="1" applyBorder="1" applyAlignment="1">
      <alignment horizontal="center"/>
    </xf>
    <xf numFmtId="4" fontId="38" fillId="0" borderId="18" xfId="14" applyNumberFormat="1" applyFont="1" applyBorder="1" applyAlignment="1" applyProtection="1">
      <alignment horizontal="center"/>
      <protection locked="0"/>
    </xf>
    <xf numFmtId="0" fontId="46" fillId="0" borderId="16" xfId="14" applyFont="1" applyBorder="1" applyAlignment="1">
      <alignment horizontal="right" vertical="top"/>
    </xf>
    <xf numFmtId="0" fontId="38" fillId="0" borderId="16" xfId="14" applyFont="1" applyBorder="1" applyAlignment="1">
      <alignment horizontal="justify" vertical="top"/>
    </xf>
    <xf numFmtId="0" fontId="63" fillId="0" borderId="8" xfId="14" applyFont="1" applyBorder="1" applyAlignment="1">
      <alignment horizontal="center"/>
    </xf>
    <xf numFmtId="0" fontId="38" fillId="0" borderId="16" xfId="14" applyFont="1" applyBorder="1" applyAlignment="1">
      <alignment horizontal="center"/>
    </xf>
    <xf numFmtId="4" fontId="46" fillId="0" borderId="16" xfId="14" applyNumberFormat="1" applyFont="1" applyBorder="1" applyAlignment="1">
      <alignment horizontal="right"/>
    </xf>
    <xf numFmtId="0" fontId="46" fillId="0" borderId="17" xfId="14" applyFont="1" applyBorder="1" applyAlignment="1">
      <alignment horizontal="center" vertical="top"/>
    </xf>
    <xf numFmtId="0" fontId="36" fillId="0" borderId="17" xfId="14" applyFont="1" applyBorder="1" applyAlignment="1">
      <alignment horizontal="center"/>
    </xf>
    <xf numFmtId="4" fontId="38" fillId="0" borderId="17" xfId="14" applyNumberFormat="1" applyFont="1" applyBorder="1"/>
    <xf numFmtId="0" fontId="36" fillId="0" borderId="17" xfId="14" applyFont="1" applyBorder="1" applyAlignment="1">
      <alignment vertical="top"/>
    </xf>
    <xf numFmtId="0" fontId="36" fillId="0" borderId="17" xfId="14" applyFont="1" applyBorder="1"/>
    <xf numFmtId="0" fontId="36" fillId="0" borderId="13" xfId="14" applyFont="1" applyBorder="1" applyAlignment="1">
      <alignment horizontal="center"/>
    </xf>
    <xf numFmtId="0" fontId="53" fillId="0" borderId="17" xfId="14" applyFont="1" applyBorder="1" applyAlignment="1">
      <alignment horizontal="justify" vertical="top"/>
    </xf>
    <xf numFmtId="0" fontId="38" fillId="0" borderId="17" xfId="14" applyFont="1" applyBorder="1" applyAlignment="1">
      <alignment horizontal="center" wrapText="1"/>
    </xf>
    <xf numFmtId="0" fontId="38" fillId="0" borderId="13" xfId="14" applyFont="1" applyBorder="1" applyAlignment="1">
      <alignment horizontal="center" wrapText="1"/>
    </xf>
    <xf numFmtId="49" fontId="64" fillId="0" borderId="6" xfId="18" applyNumberFormat="1" applyFont="1" applyBorder="1" applyAlignment="1">
      <alignment horizontal="center" vertical="top"/>
    </xf>
    <xf numFmtId="0" fontId="44" fillId="0" borderId="24" xfId="13" applyFont="1" applyBorder="1" applyAlignment="1">
      <alignment horizontal="center"/>
    </xf>
    <xf numFmtId="0" fontId="18" fillId="0" borderId="24" xfId="13" applyBorder="1"/>
    <xf numFmtId="0" fontId="44" fillId="0" borderId="24" xfId="13" applyFont="1" applyBorder="1"/>
    <xf numFmtId="0" fontId="62" fillId="0" borderId="24" xfId="13" applyFont="1" applyBorder="1"/>
    <xf numFmtId="49" fontId="65" fillId="0" borderId="18" xfId="13" applyNumberFormat="1" applyFont="1" applyBorder="1" applyAlignment="1">
      <alignment horizontal="center" vertical="center"/>
    </xf>
    <xf numFmtId="0" fontId="27" fillId="0" borderId="5" xfId="19" applyFont="1" applyBorder="1"/>
    <xf numFmtId="0" fontId="66" fillId="0" borderId="6" xfId="13" applyFont="1" applyBorder="1" applyAlignment="1">
      <alignment horizontal="center" vertical="center"/>
    </xf>
    <xf numFmtId="4" fontId="66" fillId="0" borderId="15" xfId="13" applyNumberFormat="1" applyFont="1" applyBorder="1" applyAlignment="1">
      <alignment vertical="center"/>
    </xf>
    <xf numFmtId="4" fontId="67" fillId="0" borderId="11" xfId="13" applyNumberFormat="1" applyFont="1" applyBorder="1" applyAlignment="1" applyProtection="1">
      <alignment vertical="center"/>
      <protection locked="0"/>
    </xf>
    <xf numFmtId="4" fontId="66" fillId="0" borderId="11" xfId="13" applyNumberFormat="1" applyFont="1" applyBorder="1" applyAlignment="1" applyProtection="1">
      <alignment vertical="center"/>
      <protection locked="0"/>
    </xf>
    <xf numFmtId="49" fontId="68" fillId="0" borderId="18" xfId="13" applyNumberFormat="1" applyFont="1" applyBorder="1" applyAlignment="1">
      <alignment horizontal="center" vertical="center"/>
    </xf>
    <xf numFmtId="0" fontId="69" fillId="0" borderId="18" xfId="13" applyFont="1" applyBorder="1" applyAlignment="1">
      <alignment horizontal="center" vertical="center"/>
    </xf>
    <xf numFmtId="4" fontId="69" fillId="0" borderId="11" xfId="13" applyNumberFormat="1" applyFont="1" applyBorder="1" applyAlignment="1">
      <alignment vertical="center"/>
    </xf>
    <xf numFmtId="4" fontId="68" fillId="0" borderId="11" xfId="13" applyNumberFormat="1" applyFont="1" applyBorder="1" applyAlignment="1" applyProtection="1">
      <alignment vertical="center"/>
      <protection locked="0"/>
    </xf>
    <xf numFmtId="49" fontId="70" fillId="0" borderId="25" xfId="13" applyNumberFormat="1" applyFont="1" applyBorder="1" applyAlignment="1">
      <alignment horizontal="center" vertical="center"/>
    </xf>
    <xf numFmtId="0" fontId="30" fillId="0" borderId="26" xfId="13" applyFont="1" applyBorder="1" applyAlignment="1">
      <alignment vertical="center"/>
    </xf>
    <xf numFmtId="0" fontId="30" fillId="0" borderId="25" xfId="13" applyFont="1" applyBorder="1" applyAlignment="1">
      <alignment horizontal="center" vertical="center"/>
    </xf>
    <xf numFmtId="4" fontId="30" fillId="0" borderId="25" xfId="13" applyNumberFormat="1" applyFont="1" applyBorder="1" applyAlignment="1">
      <alignment vertical="center"/>
    </xf>
    <xf numFmtId="4" fontId="64" fillId="0" borderId="25" xfId="13" applyNumberFormat="1" applyFont="1" applyBorder="1" applyAlignment="1" applyProtection="1">
      <alignment vertical="center"/>
      <protection locked="0"/>
    </xf>
    <xf numFmtId="4" fontId="68" fillId="0" borderId="25" xfId="13" applyNumberFormat="1" applyFont="1" applyBorder="1" applyAlignment="1" applyProtection="1">
      <alignment vertical="center"/>
      <protection locked="0"/>
    </xf>
    <xf numFmtId="0" fontId="62" fillId="0" borderId="0" xfId="13" applyFont="1"/>
    <xf numFmtId="0" fontId="44" fillId="0" borderId="0" xfId="13" applyFont="1" applyAlignment="1">
      <alignment horizontal="center"/>
    </xf>
    <xf numFmtId="4" fontId="62" fillId="0" borderId="0" xfId="13" applyNumberFormat="1" applyFont="1" applyAlignment="1">
      <alignment horizontal="center"/>
    </xf>
    <xf numFmtId="0" fontId="62" fillId="0" borderId="0" xfId="13" applyFont="1" applyAlignment="1">
      <alignment horizontal="center"/>
    </xf>
    <xf numFmtId="0" fontId="27" fillId="3" borderId="5" xfId="16" applyFont="1" applyFill="1" applyBorder="1"/>
    <xf numFmtId="0" fontId="22" fillId="0" borderId="13" xfId="16" applyFont="1" applyBorder="1" applyAlignment="1">
      <alignment horizontal="left" vertical="top" wrapText="1"/>
    </xf>
    <xf numFmtId="0" fontId="33" fillId="0" borderId="13" xfId="16" applyFont="1" applyBorder="1" applyAlignment="1">
      <alignment horizontal="center" vertical="top" wrapText="1"/>
    </xf>
    <xf numFmtId="0" fontId="35" fillId="0" borderId="13" xfId="16" applyFont="1" applyBorder="1" applyAlignment="1">
      <alignment horizontal="center" vertical="top" wrapText="1"/>
    </xf>
    <xf numFmtId="0" fontId="35" fillId="0" borderId="13" xfId="16" applyFont="1" applyBorder="1" applyAlignment="1">
      <alignment horizontal="left" vertical="top" wrapText="1"/>
    </xf>
    <xf numFmtId="4" fontId="7" fillId="0" borderId="17" xfId="16" applyNumberFormat="1" applyFont="1" applyBorder="1" applyAlignment="1">
      <alignment wrapText="1"/>
    </xf>
    <xf numFmtId="49" fontId="72" fillId="0" borderId="27" xfId="24" applyNumberFormat="1" applyFont="1" applyBorder="1" applyAlignment="1">
      <alignment horizontal="left"/>
    </xf>
    <xf numFmtId="165" fontId="72" fillId="0" borderId="27" xfId="24" applyNumberFormat="1" applyFont="1" applyBorder="1" applyAlignment="1">
      <alignment horizontal="right"/>
    </xf>
    <xf numFmtId="44" fontId="72" fillId="0" borderId="27" xfId="24" applyNumberFormat="1" applyFont="1" applyBorder="1" applyAlignment="1">
      <alignment horizontal="center"/>
    </xf>
    <xf numFmtId="44" fontId="72" fillId="0" borderId="27" xfId="24" applyNumberFormat="1" applyFont="1" applyBorder="1" applyAlignment="1">
      <alignment horizontal="left"/>
    </xf>
    <xf numFmtId="2" fontId="72" fillId="0" borderId="27" xfId="24" applyNumberFormat="1" applyFont="1" applyBorder="1" applyAlignment="1">
      <alignment horizontal="left"/>
    </xf>
    <xf numFmtId="0" fontId="73" fillId="0" borderId="0" xfId="23" applyFont="1" applyAlignment="1">
      <alignment vertical="center"/>
    </xf>
    <xf numFmtId="49" fontId="74" fillId="0" borderId="0" xfId="23" applyNumberFormat="1" applyFont="1" applyAlignment="1">
      <alignment vertical="center" wrapText="1"/>
    </xf>
    <xf numFmtId="0" fontId="74" fillId="0" borderId="0" xfId="23" applyFont="1" applyAlignment="1">
      <alignment horizontal="left" wrapText="1"/>
    </xf>
    <xf numFmtId="4" fontId="74" fillId="0" borderId="0" xfId="25" applyNumberFormat="1" applyFont="1" applyAlignment="1">
      <alignment horizontal="right" wrapText="1"/>
    </xf>
    <xf numFmtId="168" fontId="74" fillId="0" borderId="0" xfId="25" applyNumberFormat="1" applyFont="1" applyAlignment="1">
      <alignment horizontal="right" wrapText="1"/>
    </xf>
    <xf numFmtId="44" fontId="74" fillId="0" borderId="0" xfId="25" applyNumberFormat="1" applyFont="1" applyAlignment="1">
      <alignment horizontal="center" wrapText="1"/>
    </xf>
    <xf numFmtId="44" fontId="74" fillId="0" borderId="0" xfId="25" applyNumberFormat="1" applyFont="1" applyBorder="1" applyAlignment="1">
      <alignment horizontal="right" wrapText="1"/>
    </xf>
    <xf numFmtId="44" fontId="74" fillId="0" borderId="0" xfId="25" applyNumberFormat="1" applyFont="1" applyAlignment="1">
      <alignment horizontal="right" wrapText="1"/>
    </xf>
    <xf numFmtId="2" fontId="74" fillId="0" borderId="0" xfId="25" applyNumberFormat="1" applyFont="1" applyAlignment="1">
      <alignment horizontal="right" wrapText="1"/>
    </xf>
    <xf numFmtId="0" fontId="3" fillId="0" borderId="0" xfId="23"/>
    <xf numFmtId="0" fontId="3" fillId="0" borderId="13" xfId="23" applyBorder="1"/>
    <xf numFmtId="0" fontId="75" fillId="0" borderId="0" xfId="23" applyFont="1" applyAlignment="1">
      <alignment horizontal="left" vertical="top" wrapText="1"/>
    </xf>
    <xf numFmtId="2" fontId="75" fillId="0" borderId="0" xfId="23" applyNumberFormat="1" applyFont="1" applyAlignment="1">
      <alignment horizontal="left" vertical="top" wrapText="1"/>
    </xf>
    <xf numFmtId="0" fontId="76" fillId="0" borderId="0" xfId="23" applyFont="1" applyAlignment="1">
      <alignment horizontal="left" vertical="top" wrapText="1"/>
    </xf>
    <xf numFmtId="0" fontId="3" fillId="0" borderId="0" xfId="23" applyAlignment="1">
      <alignment horizontal="left" vertical="top" wrapText="1"/>
    </xf>
    <xf numFmtId="2" fontId="76" fillId="0" borderId="0" xfId="23" applyNumberFormat="1" applyFont="1" applyAlignment="1">
      <alignment horizontal="left" vertical="top" wrapText="1"/>
    </xf>
    <xf numFmtId="4" fontId="3" fillId="0" borderId="0" xfId="23" applyNumberFormat="1" applyAlignment="1">
      <alignment wrapText="1"/>
    </xf>
    <xf numFmtId="168" fontId="3" fillId="0" borderId="0" xfId="23" applyNumberFormat="1" applyAlignment="1">
      <alignment wrapText="1"/>
    </xf>
    <xf numFmtId="0" fontId="3" fillId="0" borderId="0" xfId="23" applyAlignment="1">
      <alignment horizontal="center" wrapText="1"/>
    </xf>
    <xf numFmtId="0" fontId="3" fillId="0" borderId="0" xfId="23" applyAlignment="1">
      <alignment wrapText="1"/>
    </xf>
    <xf numFmtId="2" fontId="3" fillId="0" borderId="0" xfId="23" applyNumberFormat="1"/>
    <xf numFmtId="0" fontId="3" fillId="0" borderId="12" xfId="23" applyBorder="1"/>
    <xf numFmtId="0" fontId="77" fillId="0" borderId="0" xfId="23" applyFont="1" applyAlignment="1">
      <alignment horizontal="left" wrapText="1"/>
    </xf>
    <xf numFmtId="0" fontId="77" fillId="0" borderId="0" xfId="23" applyFont="1" applyAlignment="1">
      <alignment horizontal="left" vertical="top" wrapText="1"/>
    </xf>
    <xf numFmtId="0" fontId="3" fillId="0" borderId="0" xfId="23" applyAlignment="1">
      <alignment horizontal="center"/>
    </xf>
    <xf numFmtId="0" fontId="3" fillId="0" borderId="28" xfId="23" applyBorder="1"/>
    <xf numFmtId="0" fontId="77" fillId="0" borderId="28" xfId="23" applyFont="1" applyBorder="1" applyAlignment="1">
      <alignment horizontal="left" vertical="top" wrapText="1"/>
    </xf>
    <xf numFmtId="4" fontId="3" fillId="0" borderId="28" xfId="23" applyNumberFormat="1" applyBorder="1"/>
    <xf numFmtId="168" fontId="3" fillId="0" borderId="28" xfId="23" applyNumberFormat="1" applyBorder="1"/>
    <xf numFmtId="0" fontId="3" fillId="0" borderId="28" xfId="23" applyBorder="1" applyAlignment="1">
      <alignment horizontal="center"/>
    </xf>
    <xf numFmtId="0" fontId="74" fillId="0" borderId="10" xfId="23" applyFont="1" applyBorder="1" applyAlignment="1">
      <alignment horizontal="left" vertical="top"/>
    </xf>
    <xf numFmtId="0" fontId="79" fillId="0" borderId="5" xfId="23" applyFont="1" applyBorder="1" applyAlignment="1">
      <alignment horizontal="center" vertical="top" wrapText="1"/>
    </xf>
    <xf numFmtId="4" fontId="79" fillId="0" borderId="5" xfId="26" applyNumberFormat="1" applyFont="1" applyBorder="1" applyAlignment="1">
      <alignment horizontal="right" vertical="top"/>
    </xf>
    <xf numFmtId="169" fontId="79" fillId="0" borderId="13" xfId="27" applyNumberFormat="1" applyFont="1" applyFill="1" applyBorder="1" applyAlignment="1">
      <alignment horizontal="right" vertical="top"/>
    </xf>
    <xf numFmtId="169" fontId="79" fillId="0" borderId="0" xfId="27" applyNumberFormat="1" applyFont="1" applyFill="1" applyBorder="1" applyAlignment="1">
      <alignment horizontal="right" vertical="top"/>
    </xf>
    <xf numFmtId="2" fontId="79" fillId="0" borderId="0" xfId="27" applyNumberFormat="1" applyFont="1" applyFill="1" applyBorder="1" applyAlignment="1">
      <alignment horizontal="right" vertical="top"/>
    </xf>
    <xf numFmtId="44" fontId="81" fillId="0" borderId="13" xfId="24" applyNumberFormat="1" applyFont="1" applyBorder="1" applyAlignment="1">
      <alignment horizontal="center"/>
    </xf>
    <xf numFmtId="44" fontId="80" fillId="0" borderId="0" xfId="24" applyNumberFormat="1" applyFont="1" applyAlignment="1">
      <alignment horizontal="center"/>
    </xf>
    <xf numFmtId="2" fontId="81" fillId="0" borderId="0" xfId="24" applyNumberFormat="1" applyFont="1" applyAlignment="1">
      <alignment horizontal="left"/>
    </xf>
    <xf numFmtId="0" fontId="73" fillId="0" borderId="0" xfId="23" applyFont="1"/>
    <xf numFmtId="49" fontId="82" fillId="0" borderId="13" xfId="24" applyNumberFormat="1" applyFont="1" applyBorder="1"/>
    <xf numFmtId="49" fontId="82" fillId="0" borderId="0" xfId="24" applyNumberFormat="1" applyFont="1"/>
    <xf numFmtId="0" fontId="82" fillId="0" borderId="13" xfId="24" applyFont="1" applyBorder="1" applyAlignment="1">
      <alignment vertical="center" wrapText="1"/>
    </xf>
    <xf numFmtId="49" fontId="82" fillId="0" borderId="0" xfId="24" applyNumberFormat="1" applyFont="1" applyAlignment="1">
      <alignment horizontal="left"/>
    </xf>
    <xf numFmtId="165" fontId="82" fillId="0" borderId="0" xfId="24" applyNumberFormat="1" applyFont="1" applyAlignment="1">
      <alignment horizontal="right"/>
    </xf>
    <xf numFmtId="44" fontId="82" fillId="0" borderId="0" xfId="24" applyNumberFormat="1" applyFont="1" applyAlignment="1">
      <alignment horizontal="center"/>
    </xf>
    <xf numFmtId="44" fontId="82" fillId="0" borderId="13" xfId="24" applyNumberFormat="1" applyFont="1" applyBorder="1" applyAlignment="1">
      <alignment horizontal="left"/>
    </xf>
    <xf numFmtId="44" fontId="82" fillId="0" borderId="0" xfId="24" applyNumberFormat="1" applyFont="1" applyAlignment="1">
      <alignment horizontal="left"/>
    </xf>
    <xf numFmtId="2" fontId="82" fillId="0" borderId="0" xfId="24" applyNumberFormat="1" applyFont="1" applyAlignment="1">
      <alignment horizontal="left"/>
    </xf>
    <xf numFmtId="0" fontId="83" fillId="0" borderId="0" xfId="23" applyFont="1"/>
    <xf numFmtId="0" fontId="77" fillId="0" borderId="13" xfId="23" applyFont="1" applyBorder="1" applyAlignment="1">
      <alignment horizontal="left" vertical="top" wrapText="1"/>
    </xf>
    <xf numFmtId="169" fontId="77" fillId="0" borderId="0" xfId="27" applyNumberFormat="1" applyFont="1" applyBorder="1" applyAlignment="1">
      <alignment horizontal="center" vertical="top"/>
    </xf>
    <xf numFmtId="169" fontId="77" fillId="0" borderId="0" xfId="27" applyNumberFormat="1" applyFont="1" applyFill="1" applyBorder="1" applyAlignment="1">
      <alignment horizontal="right" vertical="top"/>
    </xf>
    <xf numFmtId="0" fontId="74" fillId="0" borderId="0" xfId="23" quotePrefix="1" applyFont="1" applyAlignment="1">
      <alignment horizontal="left" vertical="top"/>
    </xf>
    <xf numFmtId="0" fontId="74" fillId="0" borderId="0" xfId="23" applyFont="1" applyAlignment="1">
      <alignment horizontal="left" vertical="top"/>
    </xf>
    <xf numFmtId="0" fontId="77" fillId="0" borderId="0" xfId="23" applyFont="1" applyAlignment="1">
      <alignment horizontal="center" vertical="top" wrapText="1"/>
    </xf>
    <xf numFmtId="4" fontId="77" fillId="0" borderId="0" xfId="26" applyNumberFormat="1" applyFont="1" applyAlignment="1">
      <alignment horizontal="right" vertical="top"/>
    </xf>
    <xf numFmtId="169" fontId="77" fillId="0" borderId="13" xfId="27" applyNumberFormat="1" applyFont="1" applyFill="1" applyBorder="1" applyAlignment="1">
      <alignment horizontal="right" vertical="top"/>
    </xf>
    <xf numFmtId="2" fontId="77" fillId="0" borderId="0" xfId="27" applyNumberFormat="1" applyFont="1" applyFill="1" applyBorder="1" applyAlignment="1">
      <alignment horizontal="right" vertical="top"/>
    </xf>
    <xf numFmtId="169" fontId="74" fillId="0" borderId="13" xfId="27" applyNumberFormat="1" applyFont="1" applyFill="1" applyBorder="1" applyAlignment="1">
      <alignment horizontal="right" vertical="top"/>
    </xf>
    <xf numFmtId="169" fontId="74" fillId="0" borderId="0" xfId="27" applyNumberFormat="1" applyFont="1" applyFill="1" applyBorder="1" applyAlignment="1">
      <alignment horizontal="right" vertical="top"/>
    </xf>
    <xf numFmtId="2" fontId="74" fillId="0" borderId="0" xfId="27" applyNumberFormat="1" applyFont="1" applyFill="1" applyBorder="1" applyAlignment="1">
      <alignment horizontal="right" vertical="top"/>
    </xf>
    <xf numFmtId="0" fontId="74" fillId="0" borderId="32" xfId="23" applyFont="1" applyBorder="1" applyAlignment="1">
      <alignment horizontal="left" vertical="top"/>
    </xf>
    <xf numFmtId="0" fontId="74" fillId="0" borderId="33" xfId="23" applyFont="1" applyBorder="1" applyAlignment="1">
      <alignment horizontal="left" vertical="top"/>
    </xf>
    <xf numFmtId="0" fontId="77" fillId="0" borderId="32" xfId="23" applyFont="1" applyBorder="1" applyAlignment="1">
      <alignment horizontal="left" vertical="top" wrapText="1"/>
    </xf>
    <xf numFmtId="0" fontId="77" fillId="0" borderId="33" xfId="23" applyFont="1" applyBorder="1" applyAlignment="1">
      <alignment horizontal="center" vertical="top" wrapText="1"/>
    </xf>
    <xf numFmtId="4" fontId="77" fillId="0" borderId="33" xfId="26" applyNumberFormat="1" applyFont="1" applyBorder="1" applyAlignment="1">
      <alignment horizontal="right" vertical="top"/>
    </xf>
    <xf numFmtId="169" fontId="77" fillId="0" borderId="33" xfId="27" applyNumberFormat="1" applyFont="1" applyBorder="1" applyAlignment="1">
      <alignment horizontal="center" vertical="top"/>
    </xf>
    <xf numFmtId="0" fontId="3" fillId="0" borderId="5" xfId="23" applyBorder="1"/>
    <xf numFmtId="0" fontId="3" fillId="0" borderId="5" xfId="23" applyBorder="1" applyAlignment="1">
      <alignment wrapText="1"/>
    </xf>
    <xf numFmtId="0" fontId="3" fillId="0" borderId="5" xfId="23" applyBorder="1" applyAlignment="1">
      <alignment horizontal="center"/>
    </xf>
    <xf numFmtId="4" fontId="74" fillId="0" borderId="13" xfId="26" applyNumberFormat="1" applyFont="1" applyFill="1" applyBorder="1" applyAlignment="1">
      <alignment horizontal="center" vertical="center"/>
    </xf>
    <xf numFmtId="169" fontId="74" fillId="0" borderId="0" xfId="27" applyNumberFormat="1" applyFont="1" applyFill="1" applyBorder="1" applyAlignment="1">
      <alignment horizontal="center" vertical="center"/>
    </xf>
    <xf numFmtId="2" fontId="74" fillId="0" borderId="0" xfId="26" applyNumberFormat="1" applyFont="1" applyFill="1" applyBorder="1" applyAlignment="1">
      <alignment horizontal="center" vertical="center"/>
    </xf>
    <xf numFmtId="0" fontId="84" fillId="0" borderId="0" xfId="23" applyFont="1"/>
    <xf numFmtId="169" fontId="77" fillId="0" borderId="0" xfId="27" applyNumberFormat="1" applyFont="1" applyAlignment="1">
      <alignment horizontal="right" vertical="top"/>
    </xf>
    <xf numFmtId="4" fontId="76" fillId="0" borderId="13" xfId="26" applyNumberFormat="1" applyFont="1" applyFill="1" applyBorder="1" applyAlignment="1">
      <alignment horizontal="right" vertical="top"/>
    </xf>
    <xf numFmtId="169" fontId="76" fillId="0" borderId="0" xfId="27" applyNumberFormat="1" applyFont="1" applyFill="1" applyBorder="1" applyAlignment="1">
      <alignment horizontal="right" vertical="top"/>
    </xf>
    <xf numFmtId="4" fontId="76" fillId="0" borderId="0" xfId="23" applyNumberFormat="1" applyFont="1" applyAlignment="1">
      <alignment vertical="top"/>
    </xf>
    <xf numFmtId="0" fontId="85" fillId="0" borderId="0" xfId="23" applyFont="1"/>
    <xf numFmtId="0" fontId="7" fillId="0" borderId="0" xfId="16" applyFont="1"/>
    <xf numFmtId="169" fontId="76" fillId="0" borderId="13" xfId="27" applyNumberFormat="1" applyFont="1" applyFill="1" applyBorder="1" applyAlignment="1">
      <alignment horizontal="right" vertical="top"/>
    </xf>
    <xf numFmtId="2" fontId="76" fillId="0" borderId="0" xfId="27" applyNumberFormat="1" applyFont="1" applyFill="1" applyBorder="1" applyAlignment="1">
      <alignment horizontal="right" vertical="top"/>
    </xf>
    <xf numFmtId="0" fontId="74" fillId="0" borderId="13" xfId="26" applyNumberFormat="1" applyFont="1" applyBorder="1" applyAlignment="1">
      <alignment horizontal="left" vertical="top"/>
    </xf>
    <xf numFmtId="0" fontId="74" fillId="0" borderId="35" xfId="23" applyFont="1" applyBorder="1" applyAlignment="1">
      <alignment horizontal="center" vertical="top" wrapText="1"/>
    </xf>
    <xf numFmtId="4" fontId="74" fillId="0" borderId="36" xfId="26" applyNumberFormat="1" applyFont="1" applyBorder="1" applyAlignment="1">
      <alignment horizontal="right" vertical="top"/>
    </xf>
    <xf numFmtId="4" fontId="74" fillId="0" borderId="0" xfId="26" applyNumberFormat="1" applyFont="1" applyBorder="1" applyAlignment="1">
      <alignment horizontal="right" vertical="top"/>
    </xf>
    <xf numFmtId="169" fontId="76" fillId="0" borderId="36" xfId="27" applyNumberFormat="1" applyFont="1" applyBorder="1" applyAlignment="1">
      <alignment horizontal="center" vertical="top"/>
    </xf>
    <xf numFmtId="169" fontId="77" fillId="0" borderId="0" xfId="27" applyNumberFormat="1" applyFont="1" applyAlignment="1">
      <alignment horizontal="center" vertical="top"/>
    </xf>
    <xf numFmtId="4" fontId="76" fillId="0" borderId="13" xfId="26" applyNumberFormat="1" applyFont="1" applyFill="1" applyBorder="1" applyAlignment="1">
      <alignment horizontal="right"/>
    </xf>
    <xf numFmtId="169" fontId="76" fillId="0" borderId="0" xfId="27" applyNumberFormat="1" applyFont="1" applyFill="1" applyBorder="1" applyAlignment="1">
      <alignment horizontal="right"/>
    </xf>
    <xf numFmtId="4" fontId="76" fillId="0" borderId="0" xfId="23" applyNumberFormat="1" applyFont="1"/>
    <xf numFmtId="169" fontId="77" fillId="0" borderId="0" xfId="27" applyNumberFormat="1" applyFont="1" applyAlignment="1">
      <alignment horizontal="right"/>
    </xf>
    <xf numFmtId="44" fontId="88" fillId="0" borderId="13" xfId="24" applyNumberFormat="1" applyFont="1" applyBorder="1" applyAlignment="1">
      <alignment horizontal="center"/>
    </xf>
    <xf numFmtId="44" fontId="88" fillId="0" borderId="0" xfId="24" applyNumberFormat="1" applyFont="1" applyAlignment="1">
      <alignment horizontal="center"/>
    </xf>
    <xf numFmtId="2" fontId="88" fillId="0" borderId="0" xfId="24" applyNumberFormat="1" applyFont="1" applyAlignment="1">
      <alignment horizontal="left"/>
    </xf>
    <xf numFmtId="44" fontId="88" fillId="0" borderId="0" xfId="24" applyNumberFormat="1" applyFont="1" applyAlignment="1">
      <alignment horizontal="left"/>
    </xf>
    <xf numFmtId="0" fontId="89" fillId="0" borderId="0" xfId="23" applyFont="1"/>
    <xf numFmtId="4" fontId="77" fillId="0" borderId="0" xfId="26" applyNumberFormat="1" applyFont="1" applyAlignment="1">
      <alignment horizontal="center" vertical="top"/>
    </xf>
    <xf numFmtId="0" fontId="86" fillId="0" borderId="0" xfId="23" applyFont="1" applyAlignment="1">
      <alignment horizontal="justify" vertical="top" wrapText="1" readingOrder="1"/>
    </xf>
    <xf numFmtId="4" fontId="76" fillId="0" borderId="0" xfId="26" applyNumberFormat="1" applyFont="1" applyFill="1" applyBorder="1" applyAlignment="1">
      <alignment horizontal="right" vertical="top"/>
    </xf>
    <xf numFmtId="0" fontId="38" fillId="0" borderId="13" xfId="15" applyFont="1" applyBorder="1" applyAlignment="1">
      <alignment horizontal="left" vertical="top" wrapText="1"/>
    </xf>
    <xf numFmtId="0" fontId="38" fillId="0" borderId="0" xfId="15" applyFont="1" applyBorder="1" applyAlignment="1">
      <alignment horizontal="left" vertical="top" wrapText="1"/>
    </xf>
    <xf numFmtId="0" fontId="38" fillId="0" borderId="13" xfId="21" applyFont="1" applyBorder="1" applyAlignment="1">
      <alignment horizontal="left" vertical="top" wrapText="1"/>
    </xf>
    <xf numFmtId="0" fontId="38" fillId="0" borderId="0" xfId="21" applyFont="1" applyBorder="1" applyAlignment="1">
      <alignment horizontal="left" vertical="top" wrapText="1"/>
    </xf>
    <xf numFmtId="0" fontId="5" fillId="0" borderId="0" xfId="5" applyFont="1" applyAlignment="1" applyProtection="1">
      <alignment horizontal="justify" vertical="top" wrapText="1"/>
      <protection hidden="1"/>
    </xf>
    <xf numFmtId="0" fontId="13" fillId="0" borderId="2" xfId="0" applyFont="1" applyFill="1" applyBorder="1" applyAlignment="1">
      <alignment horizontal="justify" vertical="top"/>
    </xf>
    <xf numFmtId="0" fontId="13" fillId="0" borderId="2" xfId="0" applyFont="1" applyFill="1" applyBorder="1" applyAlignment="1">
      <alignment horizontal="justify" vertical="top" wrapText="1"/>
    </xf>
    <xf numFmtId="0" fontId="53" fillId="0" borderId="13" xfId="15" applyFont="1" applyBorder="1" applyAlignment="1">
      <alignment horizontal="left" vertical="top" wrapText="1"/>
    </xf>
    <xf numFmtId="0" fontId="27" fillId="3" borderId="8" xfId="14" applyFont="1" applyFill="1" applyBorder="1"/>
    <xf numFmtId="0" fontId="28" fillId="3" borderId="37" xfId="13" applyFont="1" applyFill="1" applyBorder="1"/>
    <xf numFmtId="0" fontId="27" fillId="3" borderId="10" xfId="14" applyFont="1" applyFill="1" applyBorder="1"/>
    <xf numFmtId="0" fontId="31" fillId="3" borderId="11" xfId="13" applyFont="1" applyFill="1" applyBorder="1" applyAlignment="1">
      <alignment vertical="center" readingOrder="1"/>
    </xf>
    <xf numFmtId="0" fontId="30" fillId="0" borderId="13" xfId="13" applyFont="1" applyBorder="1" applyAlignment="1">
      <alignment vertical="center" readingOrder="1"/>
    </xf>
    <xf numFmtId="0" fontId="31" fillId="0" borderId="0" xfId="13" applyFont="1" applyBorder="1" applyAlignment="1">
      <alignment vertical="center" readingOrder="1"/>
    </xf>
    <xf numFmtId="4" fontId="31" fillId="0" borderId="0" xfId="13" applyNumberFormat="1" applyFont="1" applyBorder="1" applyAlignment="1">
      <alignment vertical="center" readingOrder="1"/>
    </xf>
    <xf numFmtId="4" fontId="32" fillId="0" borderId="0" xfId="13" applyNumberFormat="1" applyFont="1" applyBorder="1" applyAlignment="1">
      <alignment vertical="center" readingOrder="1"/>
    </xf>
    <xf numFmtId="0" fontId="31" fillId="0" borderId="12" xfId="13" applyFont="1" applyBorder="1" applyAlignment="1">
      <alignment vertical="center" readingOrder="1"/>
    </xf>
    <xf numFmtId="0" fontId="22" fillId="0" borderId="0" xfId="14" applyFont="1" applyBorder="1" applyAlignment="1">
      <alignment horizontal="left" vertical="top" wrapText="1"/>
    </xf>
    <xf numFmtId="0" fontId="23" fillId="0" borderId="0" xfId="14" applyFont="1" applyBorder="1" applyAlignment="1">
      <alignment horizontal="left" vertical="top" wrapText="1"/>
    </xf>
    <xf numFmtId="0" fontId="22" fillId="0" borderId="12" xfId="14" applyFont="1" applyBorder="1" applyAlignment="1">
      <alignment horizontal="left" vertical="top" wrapText="1"/>
    </xf>
    <xf numFmtId="0" fontId="38" fillId="0" borderId="12" xfId="15" applyFont="1" applyBorder="1" applyAlignment="1">
      <alignment horizontal="left" vertical="top" wrapText="1"/>
    </xf>
    <xf numFmtId="0" fontId="22" fillId="0" borderId="0" xfId="16" applyFont="1" applyBorder="1" applyAlignment="1">
      <alignment horizontal="left" vertical="top" wrapText="1"/>
    </xf>
    <xf numFmtId="0" fontId="23" fillId="0" borderId="0" xfId="16" applyFont="1" applyBorder="1" applyAlignment="1">
      <alignment horizontal="left" vertical="top" wrapText="1"/>
    </xf>
    <xf numFmtId="0" fontId="22" fillId="0" borderId="12" xfId="16" applyFont="1" applyBorder="1" applyAlignment="1">
      <alignment horizontal="left" vertical="top" wrapText="1"/>
    </xf>
    <xf numFmtId="0" fontId="38" fillId="0" borderId="12" xfId="21" applyFont="1" applyBorder="1" applyAlignment="1">
      <alignment horizontal="left" vertical="top" wrapText="1"/>
    </xf>
    <xf numFmtId="44" fontId="72" fillId="0" borderId="0" xfId="24" applyNumberFormat="1" applyFont="1" applyBorder="1" applyAlignment="1">
      <alignment horizontal="left"/>
    </xf>
    <xf numFmtId="0" fontId="73" fillId="0" borderId="0" xfId="23" applyFont="1" applyBorder="1" applyAlignment="1">
      <alignment vertical="center"/>
    </xf>
    <xf numFmtId="0" fontId="3" fillId="0" borderId="0" xfId="23" applyBorder="1"/>
    <xf numFmtId="0" fontId="75" fillId="0" borderId="0" xfId="23" applyFont="1" applyBorder="1" applyAlignment="1">
      <alignment horizontal="left" vertical="top" wrapText="1"/>
    </xf>
    <xf numFmtId="0" fontId="76" fillId="0" borderId="0" xfId="23" applyFont="1" applyBorder="1" applyAlignment="1">
      <alignment horizontal="left" vertical="top" wrapText="1"/>
    </xf>
    <xf numFmtId="44" fontId="81" fillId="0" borderId="0" xfId="24" applyNumberFormat="1" applyFont="1" applyBorder="1" applyAlignment="1">
      <alignment horizontal="left"/>
    </xf>
    <xf numFmtId="0" fontId="73" fillId="0" borderId="0" xfId="23" applyFont="1" applyBorder="1"/>
    <xf numFmtId="44" fontId="82" fillId="0" borderId="0" xfId="24" applyNumberFormat="1" applyFont="1" applyBorder="1" applyAlignment="1">
      <alignment horizontal="left"/>
    </xf>
    <xf numFmtId="0" fontId="83" fillId="0" borderId="0" xfId="23" applyFont="1" applyBorder="1"/>
    <xf numFmtId="0" fontId="84" fillId="0" borderId="0" xfId="23" applyFont="1" applyBorder="1"/>
    <xf numFmtId="0" fontId="9" fillId="0" borderId="0" xfId="23" applyFont="1" applyBorder="1"/>
    <xf numFmtId="44" fontId="88" fillId="0" borderId="0" xfId="24" applyNumberFormat="1" applyFont="1" applyBorder="1" applyAlignment="1">
      <alignment horizontal="left"/>
    </xf>
    <xf numFmtId="0" fontId="89" fillId="0" borderId="0" xfId="23" applyFont="1" applyBorder="1"/>
    <xf numFmtId="0" fontId="72" fillId="0" borderId="4" xfId="24" applyFont="1" applyBorder="1" applyAlignment="1">
      <alignment vertical="center"/>
    </xf>
    <xf numFmtId="0" fontId="90" fillId="0" borderId="0" xfId="16" applyFont="1" applyBorder="1"/>
    <xf numFmtId="170" fontId="90" fillId="0" borderId="0" xfId="16" applyNumberFormat="1" applyFont="1" applyBorder="1"/>
    <xf numFmtId="0" fontId="91" fillId="0" borderId="0" xfId="16" applyFont="1"/>
    <xf numFmtId="0" fontId="91" fillId="0" borderId="0" xfId="16" applyFont="1" applyAlignment="1">
      <alignment vertical="top"/>
    </xf>
    <xf numFmtId="4" fontId="91" fillId="0" borderId="0" xfId="16" applyNumberFormat="1" applyFont="1" applyAlignment="1">
      <alignment horizontal="center"/>
    </xf>
    <xf numFmtId="1" fontId="91" fillId="0" borderId="0" xfId="16" applyNumberFormat="1" applyFont="1" applyAlignment="1">
      <alignment horizontal="center"/>
    </xf>
    <xf numFmtId="171" fontId="91" fillId="0" borderId="0" xfId="16" applyNumberFormat="1" applyFont="1" applyAlignment="1">
      <alignment horizontal="right"/>
    </xf>
    <xf numFmtId="4" fontId="91" fillId="0" borderId="0" xfId="16" applyNumberFormat="1" applyFont="1"/>
    <xf numFmtId="0" fontId="91" fillId="0" borderId="0" xfId="16" applyFont="1" applyAlignment="1">
      <alignment horizontal="left" vertical="top"/>
    </xf>
    <xf numFmtId="4" fontId="91" fillId="0" borderId="0" xfId="16" applyNumberFormat="1" applyFont="1" applyAlignment="1">
      <alignment horizontal="left"/>
    </xf>
    <xf numFmtId="0" fontId="14" fillId="0" borderId="0" xfId="0" applyFont="1" applyFill="1" applyBorder="1" applyAlignment="1">
      <alignment vertical="top"/>
    </xf>
    <xf numFmtId="0" fontId="5" fillId="0" borderId="0" xfId="5" applyFont="1" applyAlignment="1" applyProtection="1">
      <alignment horizontal="justify" vertical="top" wrapText="1"/>
      <protection hidden="1"/>
    </xf>
    <xf numFmtId="4" fontId="23" fillId="0" borderId="6" xfId="13" applyNumberFormat="1" applyFont="1" applyBorder="1" applyAlignment="1">
      <alignment horizontal="center" vertical="top" wrapText="1"/>
    </xf>
    <xf numFmtId="4" fontId="22" fillId="0" borderId="6" xfId="13" applyNumberFormat="1" applyFont="1" applyBorder="1" applyAlignment="1">
      <alignment horizontal="center" vertical="top" wrapText="1"/>
    </xf>
    <xf numFmtId="0" fontId="28" fillId="3" borderId="27" xfId="13" applyFont="1" applyFill="1" applyBorder="1" applyAlignment="1">
      <alignment horizontal="center"/>
    </xf>
    <xf numFmtId="4" fontId="28" fillId="3" borderId="27" xfId="13" applyNumberFormat="1" applyFont="1" applyFill="1" applyBorder="1"/>
    <xf numFmtId="4" fontId="29" fillId="3" borderId="27" xfId="13" applyNumberFormat="1" applyFont="1" applyFill="1" applyBorder="1"/>
    <xf numFmtId="0" fontId="26" fillId="0" borderId="13" xfId="13" applyFont="1" applyBorder="1"/>
    <xf numFmtId="0" fontId="33" fillId="0" borderId="11" xfId="14" applyFont="1" applyBorder="1" applyAlignment="1">
      <alignment horizontal="left" vertical="top" readingOrder="1"/>
    </xf>
    <xf numFmtId="0" fontId="30" fillId="3" borderId="10" xfId="13" applyFont="1" applyFill="1" applyBorder="1" applyAlignment="1">
      <alignment horizontal="center"/>
    </xf>
    <xf numFmtId="0" fontId="25" fillId="3" borderId="5" xfId="13" applyFont="1" applyFill="1" applyBorder="1"/>
    <xf numFmtId="0" fontId="30" fillId="3" borderId="5" xfId="13" applyFont="1" applyFill="1" applyBorder="1"/>
    <xf numFmtId="0" fontId="64" fillId="3" borderId="5" xfId="13" applyFont="1" applyFill="1" applyBorder="1"/>
    <xf numFmtId="49" fontId="19" fillId="0" borderId="13" xfId="13" applyNumberFormat="1" applyFont="1" applyBorder="1" applyAlignment="1">
      <alignment horizontal="left" vertical="top"/>
    </xf>
    <xf numFmtId="0" fontId="19" fillId="0" borderId="0" xfId="13" applyFont="1" applyBorder="1" applyAlignment="1">
      <alignment horizontal="justify" vertical="top" readingOrder="1"/>
    </xf>
    <xf numFmtId="0" fontId="20" fillId="0" borderId="0" xfId="13" applyFont="1" applyBorder="1" applyAlignment="1">
      <alignment horizontal="center"/>
    </xf>
    <xf numFmtId="0" fontId="20" fillId="0" borderId="0" xfId="13" applyFont="1" applyBorder="1"/>
    <xf numFmtId="0" fontId="21" fillId="0" borderId="0" xfId="13" applyFont="1" applyBorder="1"/>
    <xf numFmtId="0" fontId="20" fillId="0" borderId="12" xfId="13" applyFont="1" applyBorder="1"/>
    <xf numFmtId="4" fontId="13" fillId="3" borderId="15" xfId="14" applyNumberFormat="1" applyFont="1" applyFill="1" applyBorder="1" applyProtection="1">
      <protection locked="0"/>
    </xf>
    <xf numFmtId="0" fontId="7" fillId="0" borderId="0" xfId="14" applyFont="1" applyBorder="1" applyAlignment="1">
      <alignment horizontal="justify"/>
    </xf>
    <xf numFmtId="4" fontId="38" fillId="0" borderId="0" xfId="14" applyNumberFormat="1" applyFont="1" applyBorder="1" applyAlignment="1">
      <alignment wrapText="1"/>
    </xf>
    <xf numFmtId="4" fontId="38" fillId="0" borderId="0" xfId="14" applyNumberFormat="1" applyFont="1" applyBorder="1" applyAlignment="1">
      <alignment horizontal="center"/>
    </xf>
    <xf numFmtId="4" fontId="38" fillId="0" borderId="27" xfId="14" applyNumberFormat="1" applyFont="1" applyBorder="1" applyAlignment="1">
      <alignment horizontal="center"/>
    </xf>
    <xf numFmtId="0" fontId="7" fillId="0" borderId="0" xfId="14" applyFont="1" applyBorder="1" applyAlignment="1">
      <alignment horizontal="center"/>
    </xf>
    <xf numFmtId="0" fontId="26" fillId="0" borderId="0" xfId="14" applyBorder="1" applyAlignment="1">
      <alignment horizontal="center"/>
    </xf>
    <xf numFmtId="4" fontId="38" fillId="0" borderId="0" xfId="14" applyNumberFormat="1" applyFont="1" applyBorder="1" applyAlignment="1">
      <alignment horizontal="right"/>
    </xf>
    <xf numFmtId="4" fontId="46" fillId="0" borderId="0" xfId="14" applyNumberFormat="1" applyFont="1" applyBorder="1" applyAlignment="1">
      <alignment horizontal="center"/>
    </xf>
    <xf numFmtId="0" fontId="46" fillId="0" borderId="0" xfId="14" applyFont="1" applyBorder="1" applyAlignment="1">
      <alignment horizontal="center"/>
    </xf>
    <xf numFmtId="49" fontId="48" fillId="0" borderId="38" xfId="14" applyNumberFormat="1" applyFont="1" applyBorder="1" applyAlignment="1">
      <alignment horizontal="center" vertical="top"/>
    </xf>
    <xf numFmtId="4" fontId="47" fillId="0" borderId="39" xfId="14" applyNumberFormat="1" applyFont="1" applyBorder="1"/>
    <xf numFmtId="4" fontId="37" fillId="0" borderId="27" xfId="14" applyNumberFormat="1" applyFont="1" applyBorder="1" applyAlignment="1" applyProtection="1">
      <alignment horizontal="center"/>
      <protection locked="0"/>
    </xf>
    <xf numFmtId="0" fontId="46" fillId="0" borderId="0" xfId="14" applyFont="1" applyBorder="1" applyAlignment="1">
      <alignment horizontal="justify" vertical="top" readingOrder="1"/>
    </xf>
    <xf numFmtId="1" fontId="46" fillId="0" borderId="0" xfId="14" applyNumberFormat="1" applyFont="1" applyBorder="1" applyAlignment="1">
      <alignment horizontal="center" readingOrder="1"/>
    </xf>
    <xf numFmtId="0" fontId="49" fillId="0" borderId="0" xfId="14" applyFont="1" applyBorder="1" applyAlignment="1">
      <alignment horizontal="justify" vertical="top" readingOrder="1"/>
    </xf>
    <xf numFmtId="1" fontId="49" fillId="0" borderId="0" xfId="14" applyNumberFormat="1" applyFont="1" applyBorder="1" applyAlignment="1">
      <alignment horizontal="center" readingOrder="1"/>
    </xf>
    <xf numFmtId="0" fontId="38" fillId="0" borderId="0" xfId="14" applyFont="1" applyBorder="1" applyAlignment="1">
      <alignment wrapText="1"/>
    </xf>
    <xf numFmtId="4" fontId="46" fillId="0" borderId="12" xfId="14" applyNumberFormat="1" applyFont="1" applyBorder="1"/>
    <xf numFmtId="4" fontId="49" fillId="0" borderId="12" xfId="14" applyNumberFormat="1" applyFont="1" applyBorder="1"/>
    <xf numFmtId="0" fontId="55" fillId="0" borderId="0" xfId="14" applyFont="1" applyBorder="1" applyAlignment="1">
      <alignment wrapText="1"/>
    </xf>
    <xf numFmtId="4" fontId="38" fillId="0" borderId="0" xfId="14" applyNumberFormat="1" applyFont="1" applyBorder="1" applyAlignment="1" applyProtection="1">
      <alignment horizontal="center" vertical="center" readingOrder="1"/>
      <protection locked="0"/>
    </xf>
    <xf numFmtId="0" fontId="36" fillId="0" borderId="0" xfId="14" applyFont="1" applyBorder="1" applyAlignment="1">
      <alignment horizontal="center"/>
    </xf>
    <xf numFmtId="0" fontId="36" fillId="0" borderId="0" xfId="14" applyFont="1" applyBorder="1" applyAlignment="1">
      <alignment horizontal="right"/>
    </xf>
    <xf numFmtId="0" fontId="38" fillId="0" borderId="0" xfId="14" applyFont="1" applyBorder="1" applyAlignment="1">
      <alignment horizontal="center"/>
    </xf>
    <xf numFmtId="0" fontId="64" fillId="0" borderId="15" xfId="18" applyFont="1" applyBorder="1" applyAlignment="1">
      <alignment vertical="center" readingOrder="1"/>
    </xf>
    <xf numFmtId="0" fontId="36" fillId="0" borderId="6" xfId="17" applyFont="1" applyBorder="1" applyAlignment="1">
      <alignment horizontal="center"/>
    </xf>
    <xf numFmtId="0" fontId="36" fillId="0" borderId="7" xfId="17" applyFont="1" applyBorder="1" applyAlignment="1">
      <alignment horizontal="center"/>
    </xf>
    <xf numFmtId="4" fontId="52" fillId="0" borderId="6" xfId="17" applyNumberFormat="1" applyFont="1" applyBorder="1" applyAlignment="1">
      <alignment horizontal="right"/>
    </xf>
    <xf numFmtId="0" fontId="13" fillId="0" borderId="0" xfId="0" applyFont="1" applyBorder="1"/>
    <xf numFmtId="0" fontId="5" fillId="0" borderId="0" xfId="0" applyFont="1" applyFill="1" applyBorder="1" applyAlignment="1">
      <alignment vertical="top"/>
    </xf>
    <xf numFmtId="49" fontId="14" fillId="0" borderId="17" xfId="0" applyNumberFormat="1" applyFont="1" applyFill="1" applyBorder="1" applyAlignment="1">
      <alignment horizontal="left" vertical="top"/>
    </xf>
    <xf numFmtId="0" fontId="16" fillId="0" borderId="17" xfId="0" applyFont="1" applyFill="1" applyBorder="1" applyAlignment="1" applyProtection="1">
      <alignment horizontal="justify" vertical="top" wrapText="1"/>
    </xf>
    <xf numFmtId="0" fontId="16" fillId="0" borderId="17" xfId="0" applyFont="1" applyFill="1" applyBorder="1" applyAlignment="1" applyProtection="1">
      <alignment horizontal="center" vertical="top" wrapText="1"/>
    </xf>
    <xf numFmtId="4" fontId="13" fillId="0" borderId="17" xfId="0" applyNumberFormat="1" applyFont="1" applyFill="1" applyBorder="1" applyAlignment="1">
      <alignment vertical="top"/>
    </xf>
    <xf numFmtId="165" fontId="13" fillId="0" borderId="17" xfId="0" applyNumberFormat="1" applyFont="1" applyFill="1" applyBorder="1" applyAlignment="1">
      <alignment vertical="top"/>
    </xf>
    <xf numFmtId="0" fontId="14" fillId="0" borderId="17" xfId="0" applyFont="1" applyFill="1" applyBorder="1" applyAlignment="1">
      <alignment horizontal="justify" vertical="top"/>
    </xf>
    <xf numFmtId="0" fontId="14" fillId="0" borderId="17" xfId="0" applyFont="1" applyFill="1" applyBorder="1" applyAlignment="1">
      <alignment horizontal="center" vertical="top"/>
    </xf>
    <xf numFmtId="49" fontId="15" fillId="0" borderId="17" xfId="0" applyNumberFormat="1" applyFont="1" applyFill="1" applyBorder="1" applyAlignment="1">
      <alignment horizontal="left" vertical="top"/>
    </xf>
    <xf numFmtId="0" fontId="5" fillId="0" borderId="17" xfId="0" applyFont="1" applyFill="1" applyBorder="1" applyAlignment="1" applyProtection="1">
      <alignment horizontal="justify" vertical="top" wrapText="1"/>
    </xf>
    <xf numFmtId="0" fontId="5" fillId="0" borderId="17" xfId="0" applyFont="1" applyFill="1" applyBorder="1" applyAlignment="1">
      <alignment horizontal="center" vertical="top"/>
    </xf>
    <xf numFmtId="4" fontId="5" fillId="0" borderId="17" xfId="0" applyNumberFormat="1" applyFont="1" applyFill="1" applyBorder="1" applyAlignment="1">
      <alignment horizontal="right" vertical="top"/>
    </xf>
    <xf numFmtId="4" fontId="13" fillId="0" borderId="17" xfId="0" applyNumberFormat="1" applyFont="1" applyFill="1" applyBorder="1" applyAlignment="1">
      <alignment horizontal="right" vertical="top"/>
    </xf>
    <xf numFmtId="165" fontId="14" fillId="0" borderId="17" xfId="0" applyNumberFormat="1" applyFont="1" applyFill="1" applyBorder="1" applyAlignment="1">
      <alignment vertical="top"/>
    </xf>
    <xf numFmtId="49" fontId="14" fillId="0" borderId="17" xfId="0" applyNumberFormat="1" applyFont="1" applyBorder="1" applyAlignment="1">
      <alignment horizontal="left" vertical="top"/>
    </xf>
    <xf numFmtId="0" fontId="13" fillId="0" borderId="17" xfId="0" applyFont="1" applyBorder="1" applyAlignment="1">
      <alignment horizontal="justify" vertical="top" wrapText="1"/>
    </xf>
    <xf numFmtId="0" fontId="13" fillId="0" borderId="17" xfId="0" applyFont="1" applyBorder="1" applyAlignment="1">
      <alignment horizontal="center" vertical="top" wrapText="1"/>
    </xf>
    <xf numFmtId="4" fontId="13" fillId="0" borderId="17" xfId="0" applyNumberFormat="1" applyFont="1" applyBorder="1" applyAlignment="1">
      <alignment horizontal="right" vertical="top"/>
    </xf>
    <xf numFmtId="166" fontId="13" fillId="0" borderId="17" xfId="0" applyNumberFormat="1" applyFont="1" applyBorder="1" applyAlignment="1">
      <alignment horizontal="right" vertical="top"/>
    </xf>
    <xf numFmtId="166" fontId="13" fillId="0" borderId="17" xfId="0" applyNumberFormat="1" applyFont="1" applyBorder="1" applyAlignment="1">
      <alignment vertical="top"/>
    </xf>
    <xf numFmtId="0" fontId="13" fillId="0" borderId="17" xfId="0" applyFont="1" applyBorder="1" applyAlignment="1">
      <alignment horizontal="center" vertical="top"/>
    </xf>
    <xf numFmtId="9" fontId="13" fillId="0" borderId="17" xfId="0" applyNumberFormat="1" applyFont="1" applyBorder="1" applyAlignment="1">
      <alignment vertical="top"/>
    </xf>
    <xf numFmtId="0" fontId="13" fillId="0" borderId="17" xfId="0" applyFont="1" applyFill="1" applyBorder="1" applyAlignment="1">
      <alignment horizontal="center" vertical="top"/>
    </xf>
    <xf numFmtId="49" fontId="13" fillId="0" borderId="17" xfId="0" applyNumberFormat="1" applyFont="1" applyFill="1" applyBorder="1" applyAlignment="1">
      <alignment horizontal="left" vertical="top"/>
    </xf>
    <xf numFmtId="0" fontId="13" fillId="0" borderId="17" xfId="0" applyFont="1" applyFill="1" applyBorder="1" applyAlignment="1">
      <alignment horizontal="justify" vertical="top"/>
    </xf>
    <xf numFmtId="4" fontId="13" fillId="0" borderId="17" xfId="0" applyNumberFormat="1" applyFont="1" applyBorder="1" applyAlignment="1">
      <alignment vertical="top"/>
    </xf>
    <xf numFmtId="0" fontId="13" fillId="0" borderId="17" xfId="0" applyFont="1" applyBorder="1" applyAlignment="1" applyProtection="1">
      <alignment horizontal="center" vertical="top" wrapText="1"/>
    </xf>
    <xf numFmtId="49" fontId="14" fillId="0" borderId="6" xfId="0" applyNumberFormat="1" applyFont="1" applyFill="1" applyBorder="1" applyAlignment="1">
      <alignment horizontal="left" vertical="top"/>
    </xf>
    <xf numFmtId="0" fontId="14" fillId="0" borderId="6" xfId="0" applyFont="1" applyFill="1" applyBorder="1" applyAlignment="1">
      <alignment horizontal="justify" vertical="top"/>
    </xf>
    <xf numFmtId="0" fontId="14" fillId="0" borderId="6" xfId="0" applyFont="1" applyFill="1" applyBorder="1" applyAlignment="1">
      <alignment horizontal="center" vertical="top"/>
    </xf>
    <xf numFmtId="4" fontId="13" fillId="0" borderId="6" xfId="0" applyNumberFormat="1" applyFont="1" applyFill="1" applyBorder="1" applyAlignment="1">
      <alignment vertical="top"/>
    </xf>
    <xf numFmtId="165" fontId="13" fillId="0" borderId="6" xfId="0" applyNumberFormat="1" applyFont="1" applyFill="1" applyBorder="1" applyAlignment="1">
      <alignment vertical="top"/>
    </xf>
    <xf numFmtId="165" fontId="14" fillId="0" borderId="6" xfId="0" applyNumberFormat="1" applyFont="1" applyFill="1" applyBorder="1" applyAlignment="1">
      <alignment vertical="top"/>
    </xf>
    <xf numFmtId="166" fontId="13" fillId="0" borderId="6" xfId="0" applyNumberFormat="1" applyFont="1" applyFill="1" applyBorder="1" applyAlignment="1">
      <alignment vertical="top"/>
    </xf>
    <xf numFmtId="166" fontId="14" fillId="0" borderId="6" xfId="0" applyNumberFormat="1" applyFont="1" applyFill="1" applyBorder="1" applyAlignment="1">
      <alignment vertical="top"/>
    </xf>
    <xf numFmtId="49" fontId="17" fillId="0" borderId="6" xfId="0" applyNumberFormat="1" applyFont="1" applyBorder="1" applyAlignment="1">
      <alignment horizontal="left" vertical="top"/>
    </xf>
    <xf numFmtId="0" fontId="17" fillId="0" borderId="6" xfId="0" applyFont="1" applyBorder="1" applyAlignment="1">
      <alignment horizontal="justify" vertical="top"/>
    </xf>
    <xf numFmtId="0" fontId="17" fillId="0" borderId="6" xfId="0" applyFont="1" applyBorder="1" applyAlignment="1">
      <alignment horizontal="center" vertical="top"/>
    </xf>
    <xf numFmtId="4" fontId="7" fillId="0" borderId="6" xfId="0" applyNumberFormat="1" applyFont="1" applyBorder="1" applyAlignment="1">
      <alignment vertical="top"/>
    </xf>
    <xf numFmtId="165" fontId="7" fillId="0" borderId="6" xfId="0" applyNumberFormat="1" applyFont="1" applyBorder="1" applyAlignment="1">
      <alignment vertical="top"/>
    </xf>
    <xf numFmtId="165" fontId="17" fillId="0" borderId="6" xfId="0" applyNumberFormat="1" applyFont="1" applyBorder="1" applyAlignment="1">
      <alignment vertical="top"/>
    </xf>
    <xf numFmtId="0" fontId="94" fillId="0" borderId="0" xfId="23" applyFont="1" applyAlignment="1">
      <alignment horizontal="left" vertical="top"/>
    </xf>
    <xf numFmtId="0" fontId="93" fillId="0" borderId="0" xfId="23" applyFont="1" applyAlignment="1">
      <alignment horizontal="left" vertical="top"/>
    </xf>
    <xf numFmtId="44" fontId="81" fillId="0" borderId="0" xfId="24" applyNumberFormat="1" applyFont="1" applyBorder="1" applyAlignment="1">
      <alignment horizontal="center"/>
    </xf>
    <xf numFmtId="0" fontId="78" fillId="0" borderId="40" xfId="23" applyFont="1" applyBorder="1" applyAlignment="1">
      <alignment horizontal="left" vertical="top" wrapText="1"/>
    </xf>
    <xf numFmtId="0" fontId="79" fillId="0" borderId="0" xfId="23" applyFont="1" applyBorder="1" applyAlignment="1">
      <alignment horizontal="center" vertical="top" wrapText="1"/>
    </xf>
    <xf numFmtId="4" fontId="79" fillId="0" borderId="0" xfId="26" applyNumberFormat="1" applyFont="1" applyBorder="1" applyAlignment="1">
      <alignment horizontal="right" vertical="top"/>
    </xf>
    <xf numFmtId="169" fontId="79" fillId="0" borderId="0" xfId="27" applyNumberFormat="1" applyFont="1" applyBorder="1" applyAlignment="1">
      <alignment horizontal="center" vertical="top"/>
    </xf>
    <xf numFmtId="0" fontId="74" fillId="0" borderId="0" xfId="23" applyFont="1" applyBorder="1" applyAlignment="1">
      <alignment horizontal="left" vertical="top"/>
    </xf>
    <xf numFmtId="49" fontId="25" fillId="3" borderId="14" xfId="13" applyNumberFormat="1" applyFont="1" applyFill="1" applyBorder="1" applyAlignment="1">
      <alignment horizontal="center" vertical="top"/>
    </xf>
    <xf numFmtId="49" fontId="25" fillId="3" borderId="7" xfId="13" applyNumberFormat="1" applyFont="1" applyFill="1" applyBorder="1" applyAlignment="1">
      <alignment horizontal="center" vertical="top"/>
    </xf>
    <xf numFmtId="49" fontId="25" fillId="3" borderId="15" xfId="13" applyNumberFormat="1" applyFont="1" applyFill="1" applyBorder="1" applyAlignment="1">
      <alignment horizontal="center" vertical="top"/>
    </xf>
    <xf numFmtId="0" fontId="95" fillId="0" borderId="0" xfId="23" applyFont="1" applyBorder="1"/>
    <xf numFmtId="0" fontId="95" fillId="0" borderId="0" xfId="23" applyFont="1"/>
    <xf numFmtId="49" fontId="93" fillId="0" borderId="0" xfId="23" quotePrefix="1" applyNumberFormat="1" applyFont="1" applyAlignment="1">
      <alignment horizontal="left" vertical="top"/>
    </xf>
    <xf numFmtId="0" fontId="91" fillId="0" borderId="13" xfId="23" applyFont="1" applyBorder="1" applyAlignment="1">
      <alignment horizontal="left" vertical="top" wrapText="1"/>
    </xf>
    <xf numFmtId="0" fontId="91" fillId="0" borderId="0" xfId="23" applyFont="1" applyAlignment="1">
      <alignment horizontal="left" vertical="top" wrapText="1"/>
    </xf>
    <xf numFmtId="169" fontId="91" fillId="0" borderId="0" xfId="27" applyNumberFormat="1" applyFont="1" applyFill="1" applyBorder="1" applyAlignment="1">
      <alignment horizontal="right" vertical="top"/>
    </xf>
    <xf numFmtId="169" fontId="91" fillId="0" borderId="0" xfId="27" applyNumberFormat="1" applyFont="1" applyBorder="1" applyAlignment="1">
      <alignment horizontal="right" vertical="top"/>
    </xf>
    <xf numFmtId="0" fontId="94" fillId="0" borderId="0" xfId="23" quotePrefix="1" applyFont="1" applyAlignment="1">
      <alignment horizontal="left" vertical="top"/>
    </xf>
    <xf numFmtId="0" fontId="96" fillId="0" borderId="13" xfId="23" applyFont="1" applyBorder="1" applyAlignment="1">
      <alignment horizontal="justify" vertical="top" wrapText="1" readingOrder="1"/>
    </xf>
    <xf numFmtId="4" fontId="92" fillId="0" borderId="10" xfId="26" applyNumberFormat="1" applyFont="1" applyBorder="1" applyAlignment="1">
      <alignment horizontal="center" vertical="top"/>
    </xf>
    <xf numFmtId="4" fontId="92" fillId="0" borderId="18" xfId="26" applyNumberFormat="1" applyFont="1" applyBorder="1" applyAlignment="1">
      <alignment horizontal="right" vertical="top"/>
    </xf>
    <xf numFmtId="169" fontId="92" fillId="0" borderId="0" xfId="27" applyNumberFormat="1" applyFont="1" applyAlignment="1">
      <alignment horizontal="right" vertical="top"/>
    </xf>
    <xf numFmtId="169" fontId="92" fillId="0" borderId="10" xfId="27" applyNumberFormat="1" applyFont="1" applyBorder="1" applyAlignment="1">
      <alignment horizontal="center" vertical="top"/>
    </xf>
    <xf numFmtId="49" fontId="97" fillId="3" borderId="14" xfId="13" applyNumberFormat="1" applyFont="1" applyFill="1" applyBorder="1" applyAlignment="1">
      <alignment horizontal="left" vertical="top"/>
    </xf>
    <xf numFmtId="49" fontId="94" fillId="0" borderId="0" xfId="23" applyNumberFormat="1" applyFont="1" applyAlignment="1">
      <alignment horizontal="left" vertical="top"/>
    </xf>
    <xf numFmtId="0" fontId="94" fillId="0" borderId="13" xfId="26" applyNumberFormat="1" applyFont="1" applyBorder="1" applyAlignment="1">
      <alignment horizontal="left" vertical="top"/>
    </xf>
    <xf numFmtId="0" fontId="94" fillId="0" borderId="35" xfId="23" applyFont="1" applyBorder="1" applyAlignment="1">
      <alignment horizontal="center" vertical="top" wrapText="1"/>
    </xf>
    <xf numFmtId="4" fontId="94" fillId="0" borderId="36" xfId="26" applyNumberFormat="1" applyFont="1" applyBorder="1" applyAlignment="1">
      <alignment horizontal="right" vertical="top"/>
    </xf>
    <xf numFmtId="4" fontId="94" fillId="0" borderId="0" xfId="26" applyNumberFormat="1" applyFont="1" applyBorder="1" applyAlignment="1">
      <alignment horizontal="right" vertical="top"/>
    </xf>
    <xf numFmtId="169" fontId="92" fillId="0" borderId="36" xfId="27" applyNumberFormat="1" applyFont="1" applyBorder="1" applyAlignment="1">
      <alignment horizontal="center" vertical="top"/>
    </xf>
    <xf numFmtId="4" fontId="92" fillId="0" borderId="17" xfId="26" applyNumberFormat="1" applyFont="1" applyBorder="1" applyAlignment="1">
      <alignment horizontal="center" vertical="top"/>
    </xf>
    <xf numFmtId="4" fontId="92" fillId="0" borderId="17" xfId="26" applyNumberFormat="1" applyFont="1" applyBorder="1" applyAlignment="1">
      <alignment horizontal="right" vertical="top"/>
    </xf>
    <xf numFmtId="169" fontId="92" fillId="0" borderId="12" xfId="27" applyNumberFormat="1" applyFont="1" applyBorder="1" applyAlignment="1">
      <alignment horizontal="right" vertical="top"/>
    </xf>
    <xf numFmtId="169" fontId="92" fillId="0" borderId="0" xfId="27" applyNumberFormat="1" applyFont="1" applyAlignment="1">
      <alignment horizontal="center" vertical="top"/>
    </xf>
    <xf numFmtId="0" fontId="98" fillId="0" borderId="13" xfId="23" applyFont="1" applyBorder="1" applyAlignment="1">
      <alignment horizontal="justify" vertical="top" wrapText="1" readingOrder="1"/>
    </xf>
    <xf numFmtId="169" fontId="92" fillId="0" borderId="13" xfId="27" applyNumberFormat="1" applyFont="1" applyBorder="1" applyAlignment="1">
      <alignment horizontal="center" vertical="top"/>
    </xf>
    <xf numFmtId="0" fontId="95" fillId="0" borderId="13" xfId="23" applyFont="1" applyBorder="1" applyAlignment="1">
      <alignment wrapText="1"/>
    </xf>
    <xf numFmtId="0" fontId="95" fillId="0" borderId="13" xfId="23" applyFont="1" applyBorder="1"/>
    <xf numFmtId="0" fontId="95" fillId="0" borderId="13" xfId="23" applyFont="1" applyBorder="1" applyAlignment="1">
      <alignment horizontal="center"/>
    </xf>
    <xf numFmtId="0" fontId="92" fillId="0" borderId="13" xfId="23" applyFont="1" applyBorder="1" applyAlignment="1">
      <alignment horizontal="justify" vertical="top"/>
    </xf>
    <xf numFmtId="0" fontId="92" fillId="0" borderId="17" xfId="23" applyFont="1" applyBorder="1" applyAlignment="1">
      <alignment horizontal="right"/>
    </xf>
    <xf numFmtId="168" fontId="92" fillId="0" borderId="0" xfId="26" applyNumberFormat="1" applyFont="1" applyAlignment="1">
      <alignment horizontal="right"/>
    </xf>
    <xf numFmtId="0" fontId="92" fillId="0" borderId="13" xfId="23" applyFont="1" applyBorder="1" applyAlignment="1">
      <alignment horizontal="justify" vertical="top" wrapText="1"/>
    </xf>
    <xf numFmtId="0" fontId="91" fillId="0" borderId="13" xfId="23" applyFont="1" applyBorder="1" applyAlignment="1">
      <alignment horizontal="justify" vertical="top" wrapText="1"/>
    </xf>
    <xf numFmtId="4" fontId="92" fillId="0" borderId="17" xfId="26" applyNumberFormat="1" applyFont="1" applyBorder="1" applyAlignment="1">
      <alignment horizontal="center"/>
    </xf>
    <xf numFmtId="4" fontId="92" fillId="0" borderId="17" xfId="26" applyNumberFormat="1" applyFont="1" applyBorder="1" applyAlignment="1">
      <alignment horizontal="right"/>
    </xf>
    <xf numFmtId="169" fontId="92" fillId="0" borderId="12" xfId="27" applyNumberFormat="1" applyFont="1" applyBorder="1" applyAlignment="1">
      <alignment horizontal="right"/>
    </xf>
    <xf numFmtId="169" fontId="92" fillId="0" borderId="13" xfId="27" applyNumberFormat="1" applyFont="1" applyBorder="1" applyAlignment="1">
      <alignment horizontal="center"/>
    </xf>
    <xf numFmtId="1" fontId="91" fillId="0" borderId="13" xfId="28" applyNumberFormat="1" applyFont="1" applyBorder="1" applyAlignment="1">
      <alignment horizontal="left" vertical="top" wrapText="1"/>
    </xf>
    <xf numFmtId="49" fontId="91" fillId="0" borderId="13" xfId="28" applyNumberFormat="1" applyFont="1" applyBorder="1" applyAlignment="1">
      <alignment horizontal="left" vertical="top" wrapText="1"/>
    </xf>
    <xf numFmtId="4" fontId="92" fillId="0" borderId="18" xfId="26" applyNumberFormat="1" applyFont="1" applyBorder="1" applyAlignment="1">
      <alignment horizontal="center" vertical="top"/>
    </xf>
    <xf numFmtId="168" fontId="92" fillId="0" borderId="11" xfId="26" applyNumberFormat="1" applyFont="1" applyBorder="1" applyAlignment="1">
      <alignment horizontal="right"/>
    </xf>
    <xf numFmtId="1" fontId="93" fillId="0" borderId="35" xfId="23" applyNumberFormat="1" applyFont="1" applyBorder="1" applyAlignment="1">
      <alignment wrapText="1" shrinkToFit="1"/>
    </xf>
    <xf numFmtId="4" fontId="92" fillId="0" borderId="35" xfId="26" applyNumberFormat="1" applyFont="1" applyBorder="1" applyAlignment="1">
      <alignment horizontal="center" vertical="top"/>
    </xf>
    <xf numFmtId="4" fontId="92" fillId="0" borderId="36" xfId="26" applyNumberFormat="1" applyFont="1" applyBorder="1" applyAlignment="1">
      <alignment horizontal="right" vertical="top"/>
    </xf>
    <xf numFmtId="4" fontId="92" fillId="0" borderId="13" xfId="26" applyNumberFormat="1" applyFont="1" applyBorder="1" applyAlignment="1">
      <alignment horizontal="center" vertical="top"/>
    </xf>
    <xf numFmtId="4" fontId="92" fillId="0" borderId="13" xfId="26" applyNumberFormat="1" applyFont="1" applyBorder="1" applyAlignment="1">
      <alignment horizontal="center"/>
    </xf>
    <xf numFmtId="4" fontId="92" fillId="0" borderId="13" xfId="26" applyNumberFormat="1" applyFont="1" applyBorder="1" applyAlignment="1">
      <alignment horizontal="right"/>
    </xf>
    <xf numFmtId="169" fontId="92" fillId="0" borderId="17" xfId="27" applyNumberFormat="1" applyFont="1" applyBorder="1" applyAlignment="1">
      <alignment horizontal="right"/>
    </xf>
    <xf numFmtId="4" fontId="94" fillId="0" borderId="0" xfId="26" applyNumberFormat="1" applyFont="1" applyAlignment="1">
      <alignment horizontal="left" vertical="top" wrapText="1"/>
    </xf>
    <xf numFmtId="0" fontId="94" fillId="0" borderId="0" xfId="23" applyFont="1" applyAlignment="1">
      <alignment horizontal="center" vertical="top" wrapText="1"/>
    </xf>
    <xf numFmtId="4" fontId="94" fillId="0" borderId="0" xfId="26" applyNumberFormat="1" applyFont="1" applyAlignment="1">
      <alignment horizontal="right" vertical="top"/>
    </xf>
    <xf numFmtId="49" fontId="97" fillId="3" borderId="14" xfId="13" applyNumberFormat="1" applyFont="1" applyFill="1" applyBorder="1" applyAlignment="1">
      <alignment horizontal="center" vertical="top"/>
    </xf>
    <xf numFmtId="4" fontId="92" fillId="0" borderId="13" xfId="26" applyNumberFormat="1" applyFont="1" applyBorder="1" applyAlignment="1">
      <alignment horizontal="right" vertical="top"/>
    </xf>
    <xf numFmtId="169" fontId="92" fillId="0" borderId="17" xfId="27" applyNumberFormat="1" applyFont="1" applyBorder="1" applyAlignment="1">
      <alignment horizontal="right" vertical="top"/>
    </xf>
    <xf numFmtId="4" fontId="92" fillId="0" borderId="10" xfId="26" applyNumberFormat="1" applyFont="1" applyBorder="1" applyAlignment="1">
      <alignment horizontal="right" vertical="top"/>
    </xf>
    <xf numFmtId="169" fontId="92" fillId="0" borderId="18" xfId="27" applyNumberFormat="1" applyFont="1" applyBorder="1" applyAlignment="1">
      <alignment horizontal="right" vertical="top"/>
    </xf>
    <xf numFmtId="4" fontId="94" fillId="0" borderId="6" xfId="26" applyNumberFormat="1" applyFont="1" applyBorder="1" applyAlignment="1">
      <alignment horizontal="right" vertical="top"/>
    </xf>
    <xf numFmtId="169" fontId="92" fillId="0" borderId="27" xfId="27" applyNumberFormat="1" applyFont="1" applyBorder="1" applyAlignment="1">
      <alignment horizontal="center" vertical="top"/>
    </xf>
    <xf numFmtId="0" fontId="95" fillId="0" borderId="17" xfId="23" applyFont="1" applyBorder="1" applyAlignment="1">
      <alignment horizontal="justify" vertical="top" readingOrder="1"/>
    </xf>
    <xf numFmtId="0" fontId="95" fillId="0" borderId="17" xfId="23" applyFont="1" applyBorder="1" applyAlignment="1">
      <alignment horizontal="left" vertical="top" wrapText="1" readingOrder="1"/>
    </xf>
    <xf numFmtId="0" fontId="91" fillId="0" borderId="17" xfId="23" applyFont="1" applyBorder="1" applyAlignment="1">
      <alignment horizontal="justify" vertical="top"/>
    </xf>
    <xf numFmtId="0" fontId="91" fillId="0" borderId="18" xfId="23" applyFont="1" applyBorder="1" applyAlignment="1">
      <alignment horizontal="justify" vertical="top"/>
    </xf>
    <xf numFmtId="4" fontId="94" fillId="0" borderId="0" xfId="26" applyNumberFormat="1" applyFont="1" applyAlignment="1">
      <alignment horizontal="left" vertical="top"/>
    </xf>
    <xf numFmtId="16" fontId="94" fillId="0" borderId="0" xfId="23" applyNumberFormat="1" applyFont="1" applyAlignment="1">
      <alignment horizontal="left" vertical="top"/>
    </xf>
    <xf numFmtId="4" fontId="94" fillId="0" borderId="17" xfId="26" applyNumberFormat="1" applyFont="1" applyBorder="1" applyAlignment="1">
      <alignment horizontal="left" vertical="top"/>
    </xf>
    <xf numFmtId="0" fontId="94" fillId="0" borderId="13" xfId="23" applyFont="1" applyBorder="1" applyAlignment="1">
      <alignment horizontal="center" vertical="top" wrapText="1"/>
    </xf>
    <xf numFmtId="4" fontId="94" fillId="0" borderId="13" xfId="26" applyNumberFormat="1" applyFont="1" applyBorder="1" applyAlignment="1">
      <alignment horizontal="right" vertical="top"/>
    </xf>
    <xf numFmtId="4" fontId="94" fillId="0" borderId="17" xfId="26" applyNumberFormat="1" applyFont="1" applyBorder="1" applyAlignment="1">
      <alignment horizontal="right" vertical="top"/>
    </xf>
    <xf numFmtId="0" fontId="94" fillId="0" borderId="0" xfId="23" applyFont="1" applyAlignment="1">
      <alignment vertical="top" wrapText="1"/>
    </xf>
    <xf numFmtId="0" fontId="94" fillId="0" borderId="17" xfId="23" applyFont="1" applyBorder="1" applyAlignment="1">
      <alignment vertical="top" wrapText="1"/>
    </xf>
    <xf numFmtId="0" fontId="94" fillId="0" borderId="13" xfId="23" applyFont="1" applyBorder="1" applyAlignment="1">
      <alignment horizontal="center" vertical="center" wrapText="1"/>
    </xf>
    <xf numFmtId="169" fontId="94" fillId="0" borderId="13" xfId="27" applyNumberFormat="1" applyFont="1" applyBorder="1" applyAlignment="1">
      <alignment horizontal="center" vertical="top"/>
    </xf>
    <xf numFmtId="0" fontId="91" fillId="0" borderId="17" xfId="23" applyFont="1" applyBorder="1" applyAlignment="1">
      <alignment horizontal="justify" vertical="top" wrapText="1"/>
    </xf>
    <xf numFmtId="0" fontId="96" fillId="0" borderId="18" xfId="23" applyFont="1" applyBorder="1" applyAlignment="1">
      <alignment horizontal="justify" vertical="top" wrapText="1" readingOrder="1"/>
    </xf>
    <xf numFmtId="4" fontId="92" fillId="0" borderId="0" xfId="26" applyNumberFormat="1" applyFont="1" applyAlignment="1">
      <alignment horizontal="right"/>
    </xf>
    <xf numFmtId="4" fontId="92" fillId="0" borderId="0" xfId="26" applyNumberFormat="1" applyFont="1" applyAlignment="1"/>
    <xf numFmtId="4" fontId="92" fillId="0" borderId="13" xfId="27" applyNumberFormat="1" applyFont="1" applyBorder="1" applyAlignment="1">
      <alignment vertical="top"/>
    </xf>
    <xf numFmtId="4" fontId="92" fillId="0" borderId="13" xfId="27" applyNumberFormat="1" applyFont="1" applyBorder="1" applyAlignment="1">
      <alignment horizontal="right"/>
    </xf>
    <xf numFmtId="4" fontId="94" fillId="0" borderId="30" xfId="27" applyNumberFormat="1" applyFont="1" applyBorder="1" applyAlignment="1">
      <alignment horizontal="right" vertical="top"/>
    </xf>
    <xf numFmtId="4" fontId="94" fillId="0" borderId="14" xfId="26" applyNumberFormat="1" applyFont="1" applyBorder="1" applyAlignment="1">
      <alignment horizontal="right" vertical="top"/>
    </xf>
    <xf numFmtId="169" fontId="92" fillId="0" borderId="16" xfId="27" applyNumberFormat="1" applyFont="1" applyBorder="1" applyAlignment="1">
      <alignment horizontal="right"/>
    </xf>
    <xf numFmtId="169" fontId="92" fillId="0" borderId="16" xfId="27" applyNumberFormat="1" applyFont="1" applyBorder="1" applyAlignment="1">
      <alignment horizontal="right" vertical="top"/>
    </xf>
    <xf numFmtId="49" fontId="97" fillId="3" borderId="14" xfId="13" applyNumberFormat="1" applyFont="1" applyFill="1" applyBorder="1" applyAlignment="1">
      <alignment vertical="top"/>
    </xf>
    <xf numFmtId="4" fontId="94" fillId="0" borderId="16" xfId="26" applyNumberFormat="1" applyFont="1" applyBorder="1" applyAlignment="1">
      <alignment horizontal="right" vertical="top"/>
    </xf>
    <xf numFmtId="49" fontId="25" fillId="3" borderId="7" xfId="13" applyNumberFormat="1" applyFont="1" applyFill="1" applyBorder="1" applyAlignment="1">
      <alignment horizontal="left" vertical="top"/>
    </xf>
    <xf numFmtId="49" fontId="22" fillId="0" borderId="14" xfId="13" applyNumberFormat="1" applyFont="1" applyBorder="1" applyAlignment="1">
      <alignment horizontal="justify" vertical="top"/>
    </xf>
    <xf numFmtId="0" fontId="22" fillId="0" borderId="14" xfId="13" applyFont="1" applyBorder="1" applyAlignment="1">
      <alignment horizontal="center" vertical="top" readingOrder="1"/>
    </xf>
    <xf numFmtId="0" fontId="22" fillId="0" borderId="14" xfId="13" applyFont="1" applyBorder="1" applyAlignment="1">
      <alignment horizontal="center" vertical="top"/>
    </xf>
    <xf numFmtId="4" fontId="22" fillId="0" borderId="14" xfId="13" applyNumberFormat="1" applyFont="1" applyBorder="1" applyAlignment="1">
      <alignment horizontal="center" vertical="top"/>
    </xf>
    <xf numFmtId="4" fontId="23" fillId="0" borderId="14" xfId="13" applyNumberFormat="1" applyFont="1" applyBorder="1" applyAlignment="1">
      <alignment horizontal="center" vertical="top" wrapText="1"/>
    </xf>
    <xf numFmtId="0" fontId="99" fillId="0" borderId="29" xfId="24" applyFont="1" applyBorder="1" applyAlignment="1">
      <alignment vertical="center" wrapText="1"/>
    </xf>
    <xf numFmtId="49" fontId="99" fillId="0" borderId="29" xfId="24" applyNumberFormat="1" applyFont="1" applyBorder="1" applyAlignment="1">
      <alignment horizontal="left"/>
    </xf>
    <xf numFmtId="165" fontId="99" fillId="0" borderId="29" xfId="24" applyNumberFormat="1" applyFont="1" applyBorder="1" applyAlignment="1">
      <alignment horizontal="right"/>
    </xf>
    <xf numFmtId="0" fontId="93" fillId="0" borderId="31" xfId="23" applyFont="1" applyBorder="1" applyAlignment="1">
      <alignment horizontal="left" vertical="top"/>
    </xf>
    <xf numFmtId="4" fontId="93" fillId="0" borderId="34" xfId="26" applyNumberFormat="1" applyFont="1" applyBorder="1" applyAlignment="1">
      <alignment horizontal="left" vertical="top" wrapText="1"/>
    </xf>
    <xf numFmtId="4" fontId="93" fillId="0" borderId="34" xfId="26" applyNumberFormat="1" applyFont="1" applyBorder="1" applyAlignment="1">
      <alignment horizontal="right" vertical="top"/>
    </xf>
    <xf numFmtId="4" fontId="93" fillId="0" borderId="30" xfId="27" applyNumberFormat="1" applyFont="1" applyBorder="1" applyAlignment="1">
      <alignment horizontal="right" vertical="top"/>
    </xf>
    <xf numFmtId="169" fontId="100" fillId="0" borderId="13" xfId="27" applyNumberFormat="1" applyFont="1" applyFill="1" applyBorder="1" applyAlignment="1">
      <alignment horizontal="right" vertical="top"/>
    </xf>
    <xf numFmtId="169" fontId="100" fillId="0" borderId="0" xfId="27" applyNumberFormat="1" applyFont="1" applyFill="1" applyBorder="1" applyAlignment="1">
      <alignment horizontal="right" vertical="top"/>
    </xf>
    <xf numFmtId="2" fontId="100" fillId="0" borderId="0" xfId="27" applyNumberFormat="1" applyFont="1" applyFill="1" applyBorder="1" applyAlignment="1">
      <alignment horizontal="right" vertical="top"/>
    </xf>
    <xf numFmtId="0" fontId="2" fillId="0" borderId="0" xfId="23" applyFont="1" applyBorder="1"/>
    <xf numFmtId="0" fontId="101" fillId="0" borderId="0" xfId="23" applyFont="1"/>
    <xf numFmtId="0" fontId="2" fillId="0" borderId="0" xfId="23" applyFont="1"/>
    <xf numFmtId="0" fontId="93" fillId="0" borderId="34" xfId="23" applyFont="1" applyBorder="1" applyAlignment="1">
      <alignment horizontal="left" vertical="top"/>
    </xf>
    <xf numFmtId="4" fontId="93" fillId="0" borderId="34" xfId="26" applyNumberFormat="1" applyFont="1" applyBorder="1" applyAlignment="1">
      <alignment horizontal="left" vertical="top"/>
    </xf>
    <xf numFmtId="4" fontId="25" fillId="3" borderId="7" xfId="13" applyNumberFormat="1" applyFont="1" applyFill="1" applyBorder="1" applyAlignment="1">
      <alignment horizontal="right" vertical="top"/>
    </xf>
    <xf numFmtId="49" fontId="82" fillId="0" borderId="0" xfId="24" applyNumberFormat="1" applyFont="1" applyBorder="1" applyAlignment="1">
      <alignment horizontal="left"/>
    </xf>
    <xf numFmtId="165" fontId="82" fillId="0" borderId="0" xfId="24" applyNumberFormat="1" applyFont="1" applyBorder="1" applyAlignment="1">
      <alignment horizontal="right"/>
    </xf>
    <xf numFmtId="44" fontId="82" fillId="0" borderId="12" xfId="24" applyNumberFormat="1" applyFont="1" applyBorder="1" applyAlignment="1">
      <alignment horizontal="center"/>
    </xf>
    <xf numFmtId="49" fontId="93" fillId="0" borderId="13" xfId="23" quotePrefix="1" applyNumberFormat="1" applyFont="1" applyBorder="1" applyAlignment="1">
      <alignment horizontal="left" vertical="top"/>
    </xf>
    <xf numFmtId="0" fontId="91" fillId="0" borderId="0" xfId="23" applyFont="1" applyBorder="1" applyAlignment="1">
      <alignment horizontal="left" vertical="top" wrapText="1"/>
    </xf>
    <xf numFmtId="169" fontId="91" fillId="0" borderId="12" xfId="27" applyNumberFormat="1" applyFont="1" applyBorder="1" applyAlignment="1">
      <alignment horizontal="center" vertical="top"/>
    </xf>
    <xf numFmtId="0" fontId="74" fillId="0" borderId="13" xfId="23" applyFont="1" applyBorder="1" applyAlignment="1">
      <alignment horizontal="left" vertical="top"/>
    </xf>
    <xf numFmtId="0" fontId="77" fillId="0" borderId="0" xfId="23" applyFont="1" applyBorder="1" applyAlignment="1">
      <alignment horizontal="center" vertical="top" wrapText="1"/>
    </xf>
    <xf numFmtId="4" fontId="77" fillId="0" borderId="0" xfId="26" applyNumberFormat="1" applyFont="1" applyBorder="1" applyAlignment="1">
      <alignment horizontal="right" vertical="top"/>
    </xf>
    <xf numFmtId="169" fontId="77" fillId="0" borderId="12" xfId="27" applyNumberFormat="1" applyFont="1" applyBorder="1" applyAlignment="1">
      <alignment horizontal="center" vertical="top"/>
    </xf>
    <xf numFmtId="4" fontId="25" fillId="3" borderId="15" xfId="13" applyNumberFormat="1" applyFont="1" applyFill="1" applyBorder="1" applyAlignment="1">
      <alignment horizontal="right" vertical="top"/>
    </xf>
    <xf numFmtId="44" fontId="72" fillId="0" borderId="37" xfId="24" applyNumberFormat="1" applyFont="1" applyBorder="1" applyAlignment="1">
      <alignment horizontal="center"/>
    </xf>
    <xf numFmtId="49" fontId="74" fillId="0" borderId="0" xfId="23" applyNumberFormat="1" applyFont="1" applyBorder="1" applyAlignment="1">
      <alignment vertical="center" wrapText="1"/>
    </xf>
    <xf numFmtId="0" fontId="74" fillId="0" borderId="0" xfId="23" applyFont="1" applyBorder="1" applyAlignment="1">
      <alignment horizontal="left" wrapText="1"/>
    </xf>
    <xf numFmtId="4" fontId="74" fillId="0" borderId="0" xfId="25" applyNumberFormat="1" applyFont="1" applyBorder="1" applyAlignment="1">
      <alignment horizontal="right" wrapText="1"/>
    </xf>
    <xf numFmtId="168" fontId="74" fillId="0" borderId="0" xfId="25" applyNumberFormat="1" applyFont="1" applyBorder="1" applyAlignment="1">
      <alignment horizontal="right" wrapText="1"/>
    </xf>
    <xf numFmtId="44" fontId="74" fillId="0" borderId="12" xfId="25" applyNumberFormat="1" applyFont="1" applyBorder="1" applyAlignment="1">
      <alignment horizontal="center" wrapText="1"/>
    </xf>
    <xf numFmtId="0" fontId="95" fillId="0" borderId="12" xfId="23" applyFont="1" applyBorder="1" applyAlignment="1">
      <alignment horizontal="center"/>
    </xf>
    <xf numFmtId="4" fontId="95" fillId="0" borderId="0" xfId="23" applyNumberFormat="1" applyFont="1" applyBorder="1" applyAlignment="1">
      <alignment wrapText="1"/>
    </xf>
    <xf numFmtId="168" fontId="95" fillId="0" borderId="0" xfId="23" applyNumberFormat="1" applyFont="1" applyBorder="1" applyAlignment="1">
      <alignment wrapText="1"/>
    </xf>
    <xf numFmtId="0" fontId="95" fillId="0" borderId="0" xfId="23" applyFont="1" applyBorder="1" applyAlignment="1">
      <alignment horizontal="center" wrapText="1"/>
    </xf>
    <xf numFmtId="0" fontId="77" fillId="0" borderId="0" xfId="23" applyFont="1" applyBorder="1" applyAlignment="1">
      <alignment horizontal="left" vertical="top" wrapText="1"/>
    </xf>
    <xf numFmtId="0" fontId="3" fillId="0" borderId="12" xfId="23" applyBorder="1" applyAlignment="1">
      <alignment horizontal="center"/>
    </xf>
    <xf numFmtId="0" fontId="78" fillId="0" borderId="10" xfId="23" applyFont="1" applyBorder="1" applyAlignment="1">
      <alignment horizontal="left" vertical="top" wrapText="1"/>
    </xf>
    <xf numFmtId="169" fontId="79" fillId="0" borderId="11" xfId="27" applyNumberFormat="1" applyFont="1" applyBorder="1" applyAlignment="1">
      <alignment horizontal="center" vertical="top"/>
    </xf>
    <xf numFmtId="0" fontId="73" fillId="0" borderId="9" xfId="23" applyFont="1" applyBorder="1" applyAlignment="1">
      <alignment vertical="center"/>
    </xf>
    <xf numFmtId="49" fontId="72" fillId="0" borderId="9" xfId="24" applyNumberFormat="1" applyFont="1" applyBorder="1" applyAlignment="1">
      <alignment horizontal="left"/>
    </xf>
    <xf numFmtId="165" fontId="72" fillId="0" borderId="9" xfId="24" applyNumberFormat="1" applyFont="1" applyBorder="1" applyAlignment="1">
      <alignment horizontal="right"/>
    </xf>
    <xf numFmtId="0" fontId="3" fillId="0" borderId="14" xfId="23" applyBorder="1"/>
    <xf numFmtId="0" fontId="77" fillId="0" borderId="7" xfId="23" applyFont="1" applyBorder="1" applyAlignment="1">
      <alignment horizontal="left" vertical="top" wrapText="1"/>
    </xf>
    <xf numFmtId="4" fontId="3" fillId="0" borderId="7" xfId="23" applyNumberFormat="1" applyBorder="1"/>
    <xf numFmtId="168" fontId="3" fillId="0" borderId="7" xfId="23" applyNumberFormat="1" applyBorder="1"/>
    <xf numFmtId="0" fontId="3" fillId="0" borderId="15" xfId="23" applyBorder="1" applyAlignment="1">
      <alignment horizontal="center"/>
    </xf>
    <xf numFmtId="0" fontId="72" fillId="0" borderId="8" xfId="24" applyFont="1" applyBorder="1" applyAlignment="1">
      <alignment horizontal="left" vertical="center"/>
    </xf>
    <xf numFmtId="49" fontId="74" fillId="0" borderId="13" xfId="23" applyNumberFormat="1" applyFont="1" applyBorder="1" applyAlignment="1">
      <alignment horizontal="left" vertical="top"/>
    </xf>
    <xf numFmtId="0" fontId="95" fillId="0" borderId="13" xfId="23" applyFont="1" applyBorder="1" applyAlignment="1">
      <alignment horizontal="left" vertical="top" wrapText="1"/>
    </xf>
    <xf numFmtId="0" fontId="93" fillId="0" borderId="13" xfId="23" applyFont="1" applyBorder="1" applyAlignment="1">
      <alignment horizontal="left" vertical="top"/>
    </xf>
    <xf numFmtId="169" fontId="77" fillId="0" borderId="42" xfId="27" applyNumberFormat="1" applyFont="1" applyBorder="1" applyAlignment="1">
      <alignment horizontal="center" vertical="top"/>
    </xf>
    <xf numFmtId="0" fontId="3" fillId="0" borderId="10" xfId="23" applyBorder="1"/>
    <xf numFmtId="0" fontId="3" fillId="0" borderId="11" xfId="23" applyBorder="1" applyAlignment="1">
      <alignment horizontal="center"/>
    </xf>
    <xf numFmtId="49" fontId="97" fillId="3" borderId="6" xfId="13" applyNumberFormat="1" applyFont="1" applyFill="1" applyBorder="1" applyAlignment="1">
      <alignment horizontal="left" vertical="top"/>
    </xf>
    <xf numFmtId="0" fontId="94" fillId="0" borderId="13" xfId="23" quotePrefix="1" applyFont="1" applyBorder="1" applyAlignment="1">
      <alignment horizontal="left" vertical="top"/>
    </xf>
    <xf numFmtId="169" fontId="92" fillId="0" borderId="12" xfId="27" applyNumberFormat="1" applyFont="1" applyBorder="1" applyAlignment="1">
      <alignment horizontal="center" vertical="top"/>
    </xf>
    <xf numFmtId="169" fontId="92" fillId="0" borderId="17" xfId="27" applyNumberFormat="1" applyFont="1" applyBorder="1" applyAlignment="1">
      <alignment horizontal="center" vertical="top"/>
    </xf>
    <xf numFmtId="0" fontId="95" fillId="0" borderId="17" xfId="23" applyFont="1" applyBorder="1" applyAlignment="1">
      <alignment horizontal="center"/>
    </xf>
    <xf numFmtId="4" fontId="92" fillId="0" borderId="17" xfId="27" applyNumberFormat="1" applyFont="1" applyBorder="1" applyAlignment="1">
      <alignment horizontal="right"/>
    </xf>
    <xf numFmtId="168" fontId="92" fillId="0" borderId="0" xfId="26" applyNumberFormat="1" applyFont="1" applyBorder="1" applyAlignment="1">
      <alignment horizontal="right"/>
    </xf>
    <xf numFmtId="169" fontId="92" fillId="0" borderId="17" xfId="27" applyNumberFormat="1" applyFont="1" applyBorder="1" applyAlignment="1">
      <alignment horizontal="center"/>
    </xf>
    <xf numFmtId="169" fontId="92" fillId="0" borderId="18" xfId="27" applyNumberFormat="1" applyFont="1" applyBorder="1" applyAlignment="1">
      <alignment horizontal="center" vertical="top"/>
    </xf>
    <xf numFmtId="0" fontId="93" fillId="0" borderId="14" xfId="23" applyFont="1" applyBorder="1" applyAlignment="1">
      <alignment horizontal="left" vertical="top"/>
    </xf>
    <xf numFmtId="4" fontId="93" fillId="0" borderId="6" xfId="26" applyNumberFormat="1" applyFont="1" applyBorder="1" applyAlignment="1">
      <alignment horizontal="left" vertical="top" wrapText="1"/>
    </xf>
    <xf numFmtId="4" fontId="93" fillId="0" borderId="6" xfId="26" applyNumberFormat="1" applyFont="1" applyBorder="1" applyAlignment="1">
      <alignment horizontal="left" vertical="top"/>
    </xf>
    <xf numFmtId="4" fontId="93" fillId="0" borderId="6" xfId="27" applyNumberFormat="1" applyFont="1" applyBorder="1" applyAlignment="1">
      <alignment horizontal="right" vertical="top"/>
    </xf>
    <xf numFmtId="49" fontId="99" fillId="0" borderId="41" xfId="24" quotePrefix="1" applyNumberFormat="1" applyFont="1" applyBorder="1"/>
    <xf numFmtId="44" fontId="99" fillId="0" borderId="43" xfId="24" applyNumberFormat="1" applyFont="1" applyBorder="1" applyAlignment="1">
      <alignment horizontal="center"/>
    </xf>
    <xf numFmtId="16" fontId="94" fillId="0" borderId="13" xfId="23" applyNumberFormat="1" applyFont="1" applyBorder="1" applyAlignment="1">
      <alignment horizontal="left" vertical="top"/>
    </xf>
    <xf numFmtId="0" fontId="93" fillId="0" borderId="30" xfId="23" applyFont="1" applyBorder="1" applyAlignment="1">
      <alignment horizontal="left" vertical="top"/>
    </xf>
    <xf numFmtId="4" fontId="93" fillId="0" borderId="34" xfId="27" applyNumberFormat="1" applyFont="1" applyBorder="1" applyAlignment="1">
      <alignment horizontal="right" vertical="top"/>
    </xf>
    <xf numFmtId="49" fontId="25" fillId="3" borderId="45" xfId="13" applyNumberFormat="1" applyFont="1" applyFill="1" applyBorder="1" applyAlignment="1">
      <alignment horizontal="center" vertical="top"/>
    </xf>
    <xf numFmtId="0" fontId="27" fillId="3" borderId="46" xfId="16" applyFont="1" applyFill="1" applyBorder="1"/>
    <xf numFmtId="0" fontId="28" fillId="3" borderId="46" xfId="13" applyFont="1" applyFill="1" applyBorder="1" applyAlignment="1">
      <alignment horizontal="center"/>
    </xf>
    <xf numFmtId="4" fontId="28" fillId="3" borderId="46" xfId="13" applyNumberFormat="1" applyFont="1" applyFill="1" applyBorder="1"/>
    <xf numFmtId="4" fontId="29" fillId="3" borderId="46" xfId="13" applyNumberFormat="1" applyFont="1" applyFill="1" applyBorder="1"/>
    <xf numFmtId="0" fontId="28" fillId="3" borderId="47" xfId="13" applyFont="1" applyFill="1" applyBorder="1"/>
    <xf numFmtId="49" fontId="30" fillId="0" borderId="45" xfId="13" applyNumberFormat="1" applyFont="1" applyBorder="1" applyAlignment="1">
      <alignment vertical="center" readingOrder="1"/>
    </xf>
    <xf numFmtId="0" fontId="30" fillId="0" borderId="45" xfId="13" applyFont="1" applyBorder="1" applyAlignment="1">
      <alignment vertical="center" readingOrder="1"/>
    </xf>
    <xf numFmtId="0" fontId="31" fillId="0" borderId="46" xfId="13" applyFont="1" applyBorder="1" applyAlignment="1">
      <alignment vertical="center" readingOrder="1"/>
    </xf>
    <xf numFmtId="4" fontId="31" fillId="0" borderId="46" xfId="13" applyNumberFormat="1" applyFont="1" applyBorder="1" applyAlignment="1">
      <alignment vertical="center" readingOrder="1"/>
    </xf>
    <xf numFmtId="4" fontId="32" fillId="0" borderId="46" xfId="13" applyNumberFormat="1" applyFont="1" applyBorder="1" applyAlignment="1">
      <alignment vertical="center" readingOrder="1"/>
    </xf>
    <xf numFmtId="0" fontId="31" fillId="0" borderId="47" xfId="13" applyFont="1" applyBorder="1" applyAlignment="1">
      <alignment vertical="center" readingOrder="1"/>
    </xf>
    <xf numFmtId="0" fontId="9" fillId="0" borderId="13" xfId="14" applyFont="1" applyFill="1" applyBorder="1" applyAlignment="1">
      <alignment horizontal="center" vertical="top"/>
    </xf>
    <xf numFmtId="0" fontId="7" fillId="0" borderId="17" xfId="14" applyFont="1" applyFill="1" applyBorder="1" applyAlignment="1">
      <alignment horizontal="justify"/>
    </xf>
    <xf numFmtId="0" fontId="9" fillId="0" borderId="13" xfId="14" applyFont="1" applyFill="1" applyBorder="1" applyAlignment="1">
      <alignment horizontal="center"/>
    </xf>
    <xf numFmtId="0" fontId="9" fillId="0" borderId="17" xfId="14" applyFont="1" applyFill="1" applyBorder="1" applyAlignment="1">
      <alignment horizontal="center"/>
    </xf>
    <xf numFmtId="4" fontId="46" fillId="0" borderId="0" xfId="14" applyNumberFormat="1" applyFont="1" applyFill="1" applyBorder="1" applyAlignment="1">
      <alignment horizontal="center"/>
    </xf>
    <xf numFmtId="4" fontId="26" fillId="0" borderId="17" xfId="14" applyNumberFormat="1" applyFill="1" applyBorder="1"/>
    <xf numFmtId="0" fontId="44" fillId="0" borderId="0" xfId="13" applyFont="1" applyFill="1"/>
    <xf numFmtId="0" fontId="18" fillId="0" borderId="0" xfId="13" applyFill="1"/>
    <xf numFmtId="49" fontId="102" fillId="0" borderId="44" xfId="13" applyNumberFormat="1" applyFont="1" applyBorder="1" applyAlignment="1">
      <alignment horizontal="justify" vertical="top"/>
    </xf>
    <xf numFmtId="0" fontId="102" fillId="0" borderId="44" xfId="13" applyFont="1" applyBorder="1" applyAlignment="1">
      <alignment horizontal="center" vertical="top" readingOrder="1"/>
    </xf>
    <xf numFmtId="0" fontId="102" fillId="0" borderId="44" xfId="13" applyFont="1" applyBorder="1" applyAlignment="1">
      <alignment horizontal="center" vertical="top"/>
    </xf>
    <xf numFmtId="4" fontId="102" fillId="0" borderId="44" xfId="13" applyNumberFormat="1" applyFont="1" applyBorder="1" applyAlignment="1">
      <alignment horizontal="center" vertical="top"/>
    </xf>
    <xf numFmtId="4" fontId="102" fillId="0" borderId="44" xfId="13" applyNumberFormat="1" applyFont="1" applyBorder="1" applyAlignment="1">
      <alignment horizontal="center" vertical="top" wrapText="1"/>
    </xf>
    <xf numFmtId="49" fontId="19" fillId="0" borderId="49" xfId="13" applyNumberFormat="1" applyFont="1" applyBorder="1" applyAlignment="1">
      <alignment horizontal="left" vertical="top"/>
    </xf>
    <xf numFmtId="0" fontId="19" fillId="0" borderId="49" xfId="13" applyFont="1" applyBorder="1" applyAlignment="1">
      <alignment horizontal="justify" vertical="top" readingOrder="1"/>
    </xf>
    <xf numFmtId="0" fontId="20" fillId="0" borderId="49" xfId="13" applyFont="1" applyBorder="1" applyAlignment="1">
      <alignment horizontal="center"/>
    </xf>
    <xf numFmtId="0" fontId="20" fillId="0" borderId="49" xfId="13" applyFont="1" applyBorder="1"/>
    <xf numFmtId="49" fontId="25" fillId="4" borderId="45" xfId="13" applyNumberFormat="1" applyFont="1" applyFill="1" applyBorder="1" applyAlignment="1">
      <alignment horizontal="center" vertical="top"/>
    </xf>
    <xf numFmtId="0" fontId="27" fillId="4" borderId="46" xfId="0" applyFont="1" applyFill="1" applyBorder="1"/>
    <xf numFmtId="0" fontId="28" fillId="4" borderId="46" xfId="13" applyFont="1" applyFill="1" applyBorder="1" applyAlignment="1">
      <alignment horizontal="center"/>
    </xf>
    <xf numFmtId="4" fontId="28" fillId="4" borderId="46" xfId="13" applyNumberFormat="1" applyFont="1" applyFill="1" applyBorder="1"/>
    <xf numFmtId="0" fontId="28" fillId="4" borderId="47" xfId="13" applyFont="1" applyFill="1" applyBorder="1"/>
    <xf numFmtId="49" fontId="30" fillId="4" borderId="10" xfId="13" applyNumberFormat="1" applyFont="1" applyFill="1" applyBorder="1" applyAlignment="1">
      <alignment vertical="center" readingOrder="1"/>
    </xf>
    <xf numFmtId="0" fontId="27" fillId="4" borderId="5" xfId="0" applyFont="1" applyFill="1" applyBorder="1"/>
    <xf numFmtId="0" fontId="31" fillId="4" borderId="5" xfId="13" applyFont="1" applyFill="1" applyBorder="1" applyAlignment="1">
      <alignment vertical="center" readingOrder="1"/>
    </xf>
    <xf numFmtId="4" fontId="31" fillId="4" borderId="5" xfId="13" applyNumberFormat="1" applyFont="1" applyFill="1" applyBorder="1" applyAlignment="1">
      <alignment vertical="center" readingOrder="1"/>
    </xf>
    <xf numFmtId="0" fontId="31" fillId="4" borderId="11" xfId="13" applyFont="1" applyFill="1" applyBorder="1" applyAlignment="1">
      <alignment vertical="center" readingOrder="1"/>
    </xf>
    <xf numFmtId="0" fontId="18" fillId="0" borderId="0" xfId="13" applyAlignment="1">
      <alignment horizontal="center"/>
    </xf>
    <xf numFmtId="49" fontId="70" fillId="4" borderId="48" xfId="18" applyNumberFormat="1" applyFont="1" applyFill="1" applyBorder="1" applyAlignment="1">
      <alignment horizontal="center" vertical="top"/>
    </xf>
    <xf numFmtId="0" fontId="70" fillId="4" borderId="49" xfId="18" applyFont="1" applyFill="1" applyBorder="1" applyAlignment="1">
      <alignment vertical="center" readingOrder="1"/>
    </xf>
    <xf numFmtId="0" fontId="31" fillId="4" borderId="49" xfId="18" applyFont="1" applyFill="1" applyBorder="1" applyAlignment="1">
      <alignment vertical="center" readingOrder="1"/>
    </xf>
    <xf numFmtId="4" fontId="31" fillId="4" borderId="49" xfId="18" applyNumberFormat="1" applyFont="1" applyFill="1" applyBorder="1" applyAlignment="1">
      <alignment vertical="center" readingOrder="1"/>
    </xf>
    <xf numFmtId="0" fontId="31" fillId="4" borderId="50" xfId="18" applyFont="1" applyFill="1" applyBorder="1" applyAlignment="1">
      <alignment vertical="center" readingOrder="1"/>
    </xf>
    <xf numFmtId="0" fontId="0" fillId="0" borderId="51" xfId="0" applyBorder="1" applyAlignment="1">
      <alignment horizontal="center" vertical="top"/>
    </xf>
    <xf numFmtId="0" fontId="7" fillId="0" borderId="51" xfId="0" applyFont="1" applyBorder="1" applyAlignment="1">
      <alignment horizontal="justify" vertical="top"/>
    </xf>
    <xf numFmtId="0" fontId="7" fillId="0" borderId="51" xfId="0" applyFont="1" applyBorder="1" applyAlignment="1">
      <alignment horizontal="center"/>
    </xf>
    <xf numFmtId="0" fontId="7" fillId="0" borderId="51" xfId="0" applyFont="1" applyBorder="1" applyAlignment="1">
      <alignment horizontal="center" wrapText="1"/>
    </xf>
    <xf numFmtId="4" fontId="7" fillId="0" borderId="51" xfId="0" applyNumberFormat="1" applyFont="1" applyBorder="1" applyAlignment="1">
      <alignment horizontal="right" wrapText="1"/>
    </xf>
    <xf numFmtId="4" fontId="0" fillId="0" borderId="51" xfId="0" applyNumberFormat="1" applyBorder="1"/>
    <xf numFmtId="49" fontId="68" fillId="0" borderId="17" xfId="0" applyNumberFormat="1" applyFont="1" applyBorder="1" applyAlignment="1">
      <alignment horizontal="center" vertical="center"/>
    </xf>
    <xf numFmtId="0" fontId="26" fillId="0" borderId="17" xfId="0" applyFont="1" applyBorder="1" applyAlignment="1">
      <alignment horizontal="left" vertical="top" wrapText="1" readingOrder="1"/>
    </xf>
    <xf numFmtId="0" fontId="103" fillId="0" borderId="17" xfId="0" applyFont="1" applyBorder="1" applyAlignment="1">
      <alignment horizontal="center" vertical="center"/>
    </xf>
    <xf numFmtId="4" fontId="103" fillId="0" borderId="17" xfId="0" applyNumberFormat="1" applyFont="1" applyBorder="1" applyAlignment="1">
      <alignment vertical="center" readingOrder="1"/>
    </xf>
    <xf numFmtId="4" fontId="103" fillId="0" borderId="17" xfId="0" applyNumberFormat="1" applyFont="1" applyBorder="1" applyAlignment="1">
      <alignment horizontal="right" vertical="center"/>
    </xf>
    <xf numFmtId="0" fontId="103" fillId="0" borderId="17" xfId="0" applyFont="1" applyBorder="1" applyAlignment="1">
      <alignment vertical="center" readingOrder="1"/>
    </xf>
    <xf numFmtId="0" fontId="9" fillId="0" borderId="17" xfId="18" applyFont="1" applyBorder="1" applyAlignment="1">
      <alignment horizontal="center" vertical="top"/>
    </xf>
    <xf numFmtId="0" fontId="7" fillId="0" borderId="17" xfId="0" applyFont="1" applyBorder="1" applyAlignment="1">
      <alignment horizontal="justify"/>
    </xf>
    <xf numFmtId="0" fontId="9" fillId="0" borderId="17" xfId="0" applyFont="1" applyBorder="1" applyAlignment="1">
      <alignment horizontal="center"/>
    </xf>
    <xf numFmtId="1" fontId="9" fillId="0" borderId="17" xfId="0" applyNumberFormat="1" applyFont="1" applyBorder="1" applyAlignment="1">
      <alignment horizontal="center" readingOrder="1"/>
    </xf>
    <xf numFmtId="4" fontId="7" fillId="0" borderId="17" xfId="0" applyNumberFormat="1" applyFont="1" applyBorder="1" applyAlignment="1" applyProtection="1">
      <alignment horizontal="right"/>
      <protection locked="0"/>
    </xf>
    <xf numFmtId="4" fontId="26" fillId="0" borderId="17" xfId="0" applyNumberFormat="1" applyFont="1" applyBorder="1"/>
    <xf numFmtId="4" fontId="26" fillId="0" borderId="17" xfId="0" applyNumberFormat="1" applyFont="1" applyBorder="1" applyAlignment="1">
      <alignment horizontal="right"/>
    </xf>
    <xf numFmtId="0" fontId="7" fillId="0" borderId="17" xfId="0" applyFont="1" applyBorder="1" applyAlignment="1">
      <alignment horizontal="justify" wrapText="1"/>
    </xf>
    <xf numFmtId="0" fontId="7" fillId="0" borderId="17" xfId="0" applyFont="1" applyBorder="1" applyAlignment="1">
      <alignment horizontal="justify" vertical="top"/>
    </xf>
    <xf numFmtId="0" fontId="0" fillId="0" borderId="17" xfId="0" applyBorder="1" applyAlignment="1">
      <alignment horizontal="center" vertical="top" wrapText="1"/>
    </xf>
    <xf numFmtId="4" fontId="7" fillId="0" borderId="0" xfId="5" applyNumberFormat="1" applyAlignment="1">
      <alignment horizontal="left" vertical="top" wrapText="1"/>
    </xf>
    <xf numFmtId="0" fontId="54" fillId="0" borderId="17" xfId="0" applyFont="1" applyBorder="1" applyAlignment="1">
      <alignment horizontal="center" wrapText="1"/>
    </xf>
    <xf numFmtId="172" fontId="26" fillId="0" borderId="17" xfId="0" applyNumberFormat="1" applyFont="1" applyBorder="1" applyAlignment="1">
      <alignment horizontal="right" wrapText="1"/>
    </xf>
    <xf numFmtId="172" fontId="26" fillId="0" borderId="17" xfId="0" applyNumberFormat="1" applyFont="1" applyBorder="1" applyAlignment="1">
      <alignment horizontal="center" wrapText="1"/>
    </xf>
    <xf numFmtId="0" fontId="26" fillId="0" borderId="17" xfId="0" applyFont="1" applyBorder="1" applyAlignment="1">
      <alignment horizontal="center" vertical="top" wrapText="1"/>
    </xf>
    <xf numFmtId="4" fontId="7" fillId="0" borderId="0" xfId="5" applyNumberFormat="1" applyAlignment="1">
      <alignment vertical="top" wrapText="1"/>
    </xf>
    <xf numFmtId="0" fontId="54" fillId="0" borderId="17" xfId="0" applyFont="1" applyBorder="1" applyAlignment="1">
      <alignment horizontal="left" vertical="top" wrapText="1"/>
    </xf>
    <xf numFmtId="0" fontId="7" fillId="0" borderId="0" xfId="0" applyFont="1" applyAlignment="1">
      <alignment vertical="top" wrapText="1"/>
    </xf>
    <xf numFmtId="1" fontId="46" fillId="0" borderId="17" xfId="0" applyNumberFormat="1" applyFont="1" applyBorder="1" applyAlignment="1">
      <alignment horizontal="center" readingOrder="1"/>
    </xf>
    <xf numFmtId="0" fontId="7" fillId="0" borderId="0" xfId="0" applyFont="1" applyAlignment="1">
      <alignment horizontal="left" vertical="top" wrapText="1"/>
    </xf>
    <xf numFmtId="1" fontId="36" fillId="0" borderId="17" xfId="0" applyNumberFormat="1" applyFont="1" applyBorder="1" applyAlignment="1">
      <alignment horizontal="center" readingOrder="1"/>
    </xf>
    <xf numFmtId="0" fontId="36" fillId="0" borderId="17" xfId="0" applyFont="1" applyBorder="1" applyAlignment="1">
      <alignment horizontal="center" wrapText="1"/>
    </xf>
    <xf numFmtId="0" fontId="38" fillId="0" borderId="0" xfId="0" applyFont="1" applyAlignment="1">
      <alignment vertical="top" wrapText="1"/>
    </xf>
    <xf numFmtId="0" fontId="7" fillId="0" borderId="0" xfId="0" applyFont="1" applyAlignment="1">
      <alignment vertical="center" wrapText="1"/>
    </xf>
    <xf numFmtId="0" fontId="7" fillId="5" borderId="0" xfId="0" applyFont="1" applyFill="1" applyAlignment="1">
      <alignment horizontal="left" vertical="top" wrapText="1"/>
    </xf>
    <xf numFmtId="0" fontId="7" fillId="5" borderId="0" xfId="0" applyFont="1" applyFill="1" applyAlignment="1">
      <alignment vertical="top" wrapText="1"/>
    </xf>
    <xf numFmtId="0" fontId="9" fillId="0" borderId="17" xfId="0" applyFont="1" applyBorder="1" applyAlignment="1">
      <alignment horizontal="center" vertical="top"/>
    </xf>
    <xf numFmtId="0" fontId="38" fillId="0" borderId="17" xfId="6" applyFont="1" applyBorder="1" applyAlignment="1">
      <alignment horizontal="left" vertical="top" wrapText="1"/>
    </xf>
    <xf numFmtId="0" fontId="38" fillId="0" borderId="17" xfId="6" applyFont="1" applyBorder="1"/>
    <xf numFmtId="4" fontId="7" fillId="0" borderId="17" xfId="0" applyNumberFormat="1" applyFont="1" applyBorder="1" applyAlignment="1">
      <alignment wrapText="1"/>
    </xf>
    <xf numFmtId="4" fontId="0" fillId="0" borderId="17" xfId="0" applyNumberFormat="1" applyBorder="1"/>
    <xf numFmtId="0" fontId="8" fillId="0" borderId="17" xfId="6" applyBorder="1"/>
    <xf numFmtId="0" fontId="38" fillId="0" borderId="17" xfId="6" applyFont="1" applyBorder="1" applyAlignment="1">
      <alignment horizontal="center" wrapText="1"/>
    </xf>
    <xf numFmtId="0" fontId="0" fillId="0" borderId="17" xfId="0" applyBorder="1" applyAlignment="1">
      <alignment horizontal="center" vertical="top"/>
    </xf>
    <xf numFmtId="0" fontId="7" fillId="0" borderId="17" xfId="0" applyFont="1" applyBorder="1" applyAlignment="1">
      <alignment horizontal="center"/>
    </xf>
    <xf numFmtId="0" fontId="7" fillId="0" borderId="17" xfId="0" applyFont="1" applyBorder="1" applyAlignment="1">
      <alignment horizontal="center" wrapText="1"/>
    </xf>
    <xf numFmtId="0" fontId="7" fillId="0" borderId="13" xfId="0" applyFont="1" applyBorder="1" applyAlignment="1">
      <alignment horizontal="justify" vertical="top"/>
    </xf>
    <xf numFmtId="0" fontId="7" fillId="0" borderId="13" xfId="0" applyFont="1" applyBorder="1" applyAlignment="1">
      <alignment horizontal="center" wrapText="1"/>
    </xf>
    <xf numFmtId="0" fontId="7" fillId="0" borderId="0" xfId="0" applyFont="1" applyAlignment="1">
      <alignment horizontal="justify"/>
    </xf>
    <xf numFmtId="0" fontId="7" fillId="0" borderId="13" xfId="0" applyFont="1" applyBorder="1" applyAlignment="1">
      <alignment horizontal="center"/>
    </xf>
    <xf numFmtId="4" fontId="7" fillId="0" borderId="0" xfId="0" applyNumberFormat="1" applyFont="1" applyAlignment="1">
      <alignment wrapText="1"/>
    </xf>
    <xf numFmtId="4" fontId="7" fillId="0" borderId="0" xfId="0" applyNumberFormat="1" applyFont="1" applyAlignment="1">
      <alignment horizontal="center"/>
    </xf>
    <xf numFmtId="4" fontId="9" fillId="0" borderId="17" xfId="0" applyNumberFormat="1" applyFont="1" applyBorder="1" applyAlignment="1">
      <alignment horizontal="right"/>
    </xf>
    <xf numFmtId="0" fontId="105" fillId="0" borderId="17" xfId="0" applyFont="1" applyBorder="1" applyAlignment="1">
      <alignment horizontal="justify" vertical="top" readingOrder="1"/>
    </xf>
    <xf numFmtId="0" fontId="105" fillId="0" borderId="17" xfId="0" applyFont="1" applyBorder="1" applyAlignment="1">
      <alignment horizontal="center"/>
    </xf>
    <xf numFmtId="4" fontId="7" fillId="0" borderId="17" xfId="0" applyNumberFormat="1" applyFont="1" applyBorder="1" applyAlignment="1">
      <alignment horizontal="right"/>
    </xf>
    <xf numFmtId="2" fontId="9" fillId="0" borderId="17" xfId="0" applyNumberFormat="1" applyFont="1" applyBorder="1" applyAlignment="1">
      <alignment horizontal="right"/>
    </xf>
    <xf numFmtId="0" fontId="104" fillId="0" borderId="17" xfId="0" applyFont="1" applyBorder="1" applyAlignment="1">
      <alignment horizontal="justify" vertical="top" readingOrder="1"/>
    </xf>
    <xf numFmtId="0" fontId="104" fillId="0" borderId="17" xfId="0" applyFont="1" applyBorder="1" applyAlignment="1">
      <alignment horizontal="center"/>
    </xf>
    <xf numFmtId="4" fontId="106" fillId="0" borderId="17" xfId="0" applyNumberFormat="1" applyFont="1" applyBorder="1" applyAlignment="1">
      <alignment horizontal="right"/>
    </xf>
    <xf numFmtId="4" fontId="9" fillId="0" borderId="17" xfId="0" applyNumberFormat="1" applyFont="1" applyBorder="1" applyAlignment="1" applyProtection="1">
      <alignment horizontal="right"/>
      <protection locked="0"/>
    </xf>
    <xf numFmtId="0" fontId="106" fillId="0" borderId="17" xfId="0" applyFont="1" applyBorder="1" applyAlignment="1">
      <alignment horizontal="left" vertical="top" wrapText="1" readingOrder="1"/>
    </xf>
    <xf numFmtId="0" fontId="7" fillId="0" borderId="0" xfId="0" applyFont="1" applyAlignment="1">
      <alignment horizontal="center"/>
    </xf>
    <xf numFmtId="0" fontId="0" fillId="0" borderId="0" xfId="0" applyAlignment="1">
      <alignment horizontal="center"/>
    </xf>
    <xf numFmtId="4" fontId="7" fillId="0" borderId="17" xfId="0" applyNumberFormat="1" applyFont="1" applyBorder="1" applyAlignment="1" applyProtection="1">
      <alignment wrapText="1"/>
      <protection locked="0"/>
    </xf>
    <xf numFmtId="49" fontId="68" fillId="0" borderId="23" xfId="18" applyNumberFormat="1" applyFont="1" applyBorder="1" applyAlignment="1">
      <alignment horizontal="center" vertical="center"/>
    </xf>
    <xf numFmtId="0" fontId="68" fillId="0" borderId="23" xfId="18" applyFont="1" applyBorder="1" applyAlignment="1">
      <alignment vertical="center" readingOrder="1"/>
    </xf>
    <xf numFmtId="0" fontId="68" fillId="0" borderId="23" xfId="18" applyFont="1" applyBorder="1" applyAlignment="1">
      <alignment horizontal="center" vertical="center"/>
    </xf>
    <xf numFmtId="4" fontId="68" fillId="0" borderId="23" xfId="18" applyNumberFormat="1" applyFont="1" applyBorder="1" applyAlignment="1">
      <alignment vertical="center"/>
    </xf>
    <xf numFmtId="4" fontId="68" fillId="0" borderId="23" xfId="18" applyNumberFormat="1" applyFont="1" applyBorder="1" applyAlignment="1" applyProtection="1">
      <alignment vertical="center"/>
      <protection locked="0"/>
    </xf>
    <xf numFmtId="0" fontId="30" fillId="4" borderId="48" xfId="13" applyFont="1" applyFill="1" applyBorder="1" applyAlignment="1">
      <alignment horizontal="center"/>
    </xf>
    <xf numFmtId="0" fontId="25" fillId="4" borderId="49" xfId="13" applyFont="1" applyFill="1" applyBorder="1"/>
    <xf numFmtId="0" fontId="26" fillId="0" borderId="24" xfId="13" applyFont="1" applyBorder="1" applyAlignment="1">
      <alignment horizontal="center"/>
    </xf>
    <xf numFmtId="0" fontId="26" fillId="0" borderId="24" xfId="13" applyFont="1" applyBorder="1"/>
    <xf numFmtId="0" fontId="27" fillId="0" borderId="5" xfId="29" applyFont="1" applyBorder="1"/>
    <xf numFmtId="4" fontId="69" fillId="0" borderId="11" xfId="13" applyNumberFormat="1" applyFont="1" applyBorder="1" applyAlignment="1">
      <alignment horizontal="center" vertical="center"/>
    </xf>
    <xf numFmtId="4" fontId="69" fillId="0" borderId="11" xfId="13" applyNumberFormat="1" applyFont="1" applyBorder="1" applyAlignment="1" applyProtection="1">
      <alignment vertical="center"/>
      <protection locked="0"/>
    </xf>
    <xf numFmtId="4" fontId="30" fillId="0" borderId="25" xfId="13" applyNumberFormat="1" applyFont="1" applyBorder="1" applyAlignment="1">
      <alignment horizontal="center" vertical="center"/>
    </xf>
    <xf numFmtId="4" fontId="30" fillId="0" borderId="25" xfId="13" applyNumberFormat="1" applyFont="1" applyBorder="1" applyAlignment="1" applyProtection="1">
      <alignment vertical="center"/>
      <protection locked="0"/>
    </xf>
    <xf numFmtId="0" fontId="5" fillId="0" borderId="0" xfId="5" applyFont="1" applyAlignment="1" applyProtection="1">
      <alignment horizontal="justify" vertical="top" wrapText="1"/>
      <protection hidden="1"/>
    </xf>
    <xf numFmtId="0" fontId="13" fillId="0" borderId="0" xfId="5" applyFont="1" applyAlignment="1" applyProtection="1">
      <alignment horizontal="justify" vertical="top" wrapText="1"/>
      <protection hidden="1"/>
    </xf>
    <xf numFmtId="0" fontId="93" fillId="0" borderId="0" xfId="23" applyFont="1" applyAlignment="1">
      <alignment horizontal="left" vertical="top" wrapText="1"/>
    </xf>
    <xf numFmtId="0" fontId="91" fillId="0" borderId="0" xfId="23" applyFont="1" applyAlignment="1">
      <alignment horizontal="left" vertical="top" wrapText="1"/>
    </xf>
    <xf numFmtId="0" fontId="93" fillId="0" borderId="13" xfId="23" applyFont="1" applyBorder="1" applyAlignment="1">
      <alignment horizontal="left" vertical="top" wrapText="1"/>
    </xf>
    <xf numFmtId="0" fontId="93" fillId="0" borderId="0" xfId="23" applyFont="1" applyBorder="1" applyAlignment="1">
      <alignment horizontal="left" vertical="top" wrapText="1"/>
    </xf>
    <xf numFmtId="0" fontId="91" fillId="0" borderId="13" xfId="23" applyFont="1" applyBorder="1" applyAlignment="1">
      <alignment horizontal="left" vertical="top" wrapText="1"/>
    </xf>
    <xf numFmtId="0" fontId="91" fillId="0" borderId="0" xfId="23" applyFont="1" applyBorder="1" applyAlignment="1">
      <alignment horizontal="left" vertical="top" wrapText="1"/>
    </xf>
    <xf numFmtId="0" fontId="91" fillId="0" borderId="12" xfId="23" applyFont="1" applyBorder="1" applyAlignment="1">
      <alignment horizontal="left" vertical="top" wrapText="1"/>
    </xf>
    <xf numFmtId="0" fontId="91" fillId="0" borderId="13" xfId="23" applyFont="1" applyBorder="1" applyAlignment="1">
      <alignment horizontal="left" wrapText="1"/>
    </xf>
    <xf numFmtId="0" fontId="91" fillId="0" borderId="0" xfId="23" applyFont="1" applyBorder="1" applyAlignment="1">
      <alignment horizontal="left" wrapText="1"/>
    </xf>
    <xf numFmtId="0" fontId="91" fillId="0" borderId="12" xfId="23" applyFont="1" applyBorder="1" applyAlignment="1">
      <alignment horizontal="left" wrapText="1"/>
    </xf>
  </cellXfs>
  <cellStyles count="30">
    <cellStyle name="20% - Accent1 1 4" xfId="1"/>
    <cellStyle name="Bad 4 4" xfId="2"/>
    <cellStyle name="Dobro 5" xfId="3"/>
    <cellStyle name="Excel Built-in Normal" xfId="4"/>
    <cellStyle name="Navadno" xfId="0" builtinId="0"/>
    <cellStyle name="Navadno 10 2" xfId="24"/>
    <cellStyle name="Navadno 2" xfId="5"/>
    <cellStyle name="Navadno 2 2 2" xfId="16"/>
    <cellStyle name="Navadno 3" xfId="14"/>
    <cellStyle name="Navadno 3 12" xfId="29"/>
    <cellStyle name="Navadno 3 2" xfId="19"/>
    <cellStyle name="Navadno 3 2 2" xfId="23"/>
    <cellStyle name="Navadno 3 3" xfId="17"/>
    <cellStyle name="Navadno 3 3 2" xfId="22"/>
    <cellStyle name="Navadno 4" xfId="13"/>
    <cellStyle name="Navadno 4 2" xfId="18"/>
    <cellStyle name="Navadno 5" xfId="6"/>
    <cellStyle name="Navadno 5 2" xfId="15"/>
    <cellStyle name="Navadno 5 3" xfId="21"/>
    <cellStyle name="Navadno 7" xfId="7"/>
    <cellStyle name="Navadno 7 2" xfId="20"/>
    <cellStyle name="Navadno 8" xfId="8"/>
    <cellStyle name="normal" xfId="9"/>
    <cellStyle name="Normal 2" xfId="10"/>
    <cellStyle name="Normal_1.3.2" xfId="11"/>
    <cellStyle name="Normal_SOCA_ popisi_TOPLOTNE POSTAJE-070725" xfId="28"/>
    <cellStyle name="OPIS" xfId="12"/>
    <cellStyle name="Valuta 2" xfId="27"/>
    <cellStyle name="Vejica 15" xfId="25"/>
    <cellStyle name="Vejica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0A"/>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34"/>
  <sheetViews>
    <sheetView showZeros="0" view="pageBreakPreview" zoomScaleNormal="110" zoomScaleSheetLayoutView="100" workbookViewId="0">
      <selection activeCell="E18" sqref="E18"/>
    </sheetView>
  </sheetViews>
  <sheetFormatPr defaultColWidth="12.75" defaultRowHeight="14.25"/>
  <cols>
    <col min="1" max="1" width="66.625" style="30" customWidth="1"/>
    <col min="2" max="2" width="4.125" style="31" customWidth="1"/>
    <col min="3" max="3" width="11.75" style="28" customWidth="1"/>
    <col min="4" max="7" width="9" style="6" customWidth="1"/>
    <col min="8" max="8" width="10.125" style="6" customWidth="1"/>
    <col min="9" max="251" width="9" style="6" customWidth="1"/>
    <col min="252" max="16384" width="12.75" style="7"/>
  </cols>
  <sheetData>
    <row r="1" spans="1:3">
      <c r="A1" s="2"/>
      <c r="B1" s="3"/>
      <c r="C1" s="5"/>
    </row>
    <row r="2" spans="1:3" ht="15">
      <c r="A2" s="23" t="s">
        <v>527</v>
      </c>
      <c r="B2" s="3"/>
      <c r="C2" s="5"/>
    </row>
    <row r="3" spans="1:3">
      <c r="A3" s="2"/>
      <c r="B3" s="3"/>
      <c r="C3" s="5"/>
    </row>
    <row r="4" spans="1:3">
      <c r="A4" s="386" t="s">
        <v>614</v>
      </c>
      <c r="B4" s="3"/>
      <c r="C4" s="5"/>
    </row>
    <row r="5" spans="1:3">
      <c r="A5" s="2"/>
      <c r="B5" s="3"/>
      <c r="C5" s="5"/>
    </row>
    <row r="6" spans="1:3">
      <c r="A6" s="2"/>
      <c r="B6" s="3"/>
      <c r="C6" s="5"/>
    </row>
    <row r="7" spans="1:3" ht="15">
      <c r="A7" s="394" t="s">
        <v>615</v>
      </c>
      <c r="B7" s="3"/>
      <c r="C7" s="5"/>
    </row>
    <row r="8" spans="1:3" s="6" customFormat="1" ht="15">
      <c r="A8" s="8"/>
      <c r="B8" s="3"/>
      <c r="C8" s="5"/>
    </row>
    <row r="9" spans="1:3" s="6" customFormat="1">
      <c r="A9" s="2"/>
      <c r="B9" s="3"/>
      <c r="C9" s="5"/>
    </row>
    <row r="10" spans="1:3" s="6" customFormat="1" ht="15">
      <c r="A10" s="350" t="s">
        <v>106</v>
      </c>
      <c r="B10" s="12"/>
      <c r="C10" s="15">
        <f>GO!F23</f>
        <v>0</v>
      </c>
    </row>
    <row r="11" spans="1:3" s="6" customFormat="1" ht="28.5">
      <c r="A11" s="351" t="s">
        <v>631</v>
      </c>
      <c r="B11" s="12"/>
      <c r="C11" s="15">
        <f>STROJNE1!F642</f>
        <v>0</v>
      </c>
    </row>
    <row r="12" spans="1:3" s="6" customFormat="1" ht="15">
      <c r="A12" s="350" t="s">
        <v>600</v>
      </c>
      <c r="B12" s="12"/>
      <c r="C12" s="15">
        <f>STROJNE2!F95</f>
        <v>0</v>
      </c>
    </row>
    <row r="13" spans="1:3" s="6" customFormat="1" ht="28.5">
      <c r="A13" s="350" t="s">
        <v>632</v>
      </c>
      <c r="B13" s="12"/>
      <c r="C13" s="15">
        <f>ELEKTRO1!F19</f>
        <v>0</v>
      </c>
    </row>
    <row r="14" spans="1:3" s="6" customFormat="1" ht="15">
      <c r="A14" s="350" t="s">
        <v>601</v>
      </c>
      <c r="B14" s="12"/>
      <c r="C14" s="15">
        <f>ELEKTRO2!F16</f>
        <v>0</v>
      </c>
    </row>
    <row r="15" spans="1:3" s="6" customFormat="1">
      <c r="A15" s="2"/>
      <c r="B15" s="3"/>
      <c r="C15" s="22"/>
    </row>
    <row r="16" spans="1:3" s="6" customFormat="1" ht="15">
      <c r="A16" s="11" t="s">
        <v>107</v>
      </c>
      <c r="B16" s="12"/>
      <c r="C16" s="15">
        <f>SUM(C10:C15)</f>
        <v>0</v>
      </c>
    </row>
    <row r="17" spans="1:5" s="6" customFormat="1" ht="15">
      <c r="A17" s="8"/>
      <c r="B17" s="23"/>
      <c r="C17" s="24"/>
    </row>
    <row r="18" spans="1:5" s="6" customFormat="1" ht="15">
      <c r="A18" s="25" t="s">
        <v>616</v>
      </c>
      <c r="B18" s="23"/>
      <c r="C18" s="24"/>
    </row>
    <row r="19" spans="1:5" s="6" customFormat="1" ht="99.75" customHeight="1">
      <c r="A19" s="786" t="s">
        <v>70</v>
      </c>
      <c r="B19" s="786"/>
      <c r="C19" s="786"/>
    </row>
    <row r="20" spans="1:5" s="6" customFormat="1" ht="28.5" customHeight="1">
      <c r="A20" s="787" t="s">
        <v>625</v>
      </c>
      <c r="B20" s="786"/>
      <c r="C20" s="786"/>
    </row>
    <row r="21" spans="1:5" s="6" customFormat="1">
      <c r="A21" s="26"/>
      <c r="B21" s="27"/>
      <c r="C21" s="5"/>
    </row>
    <row r="22" spans="1:5" s="386" customFormat="1" ht="18">
      <c r="A22" s="384"/>
      <c r="B22" s="385"/>
      <c r="C22" s="384"/>
      <c r="D22" s="384"/>
      <c r="E22" s="384"/>
    </row>
    <row r="23" spans="1:5" s="386" customFormat="1">
      <c r="A23" s="387" t="s">
        <v>609</v>
      </c>
      <c r="B23" s="389"/>
      <c r="C23" s="390" t="s">
        <v>610</v>
      </c>
      <c r="D23" s="391"/>
      <c r="E23" s="391"/>
    </row>
    <row r="24" spans="1:5" s="386" customFormat="1">
      <c r="A24" s="392"/>
      <c r="B24" s="389"/>
      <c r="C24" s="390" t="s">
        <v>612</v>
      </c>
      <c r="D24" s="393"/>
      <c r="E24" s="393"/>
    </row>
    <row r="25" spans="1:5" s="386" customFormat="1">
      <c r="A25" s="392"/>
      <c r="B25" s="389"/>
      <c r="C25" s="390"/>
      <c r="D25" s="393"/>
      <c r="E25" s="393"/>
    </row>
    <row r="26" spans="1:5" s="386" customFormat="1">
      <c r="A26" s="392"/>
      <c r="B26" s="389"/>
      <c r="C26" s="390"/>
      <c r="D26" s="393"/>
      <c r="E26" s="393"/>
    </row>
    <row r="27" spans="1:5" s="386" customFormat="1">
      <c r="A27" s="392"/>
      <c r="C27" s="390"/>
      <c r="D27" s="393"/>
      <c r="E27" s="393"/>
    </row>
    <row r="28" spans="1:5" s="386" customFormat="1">
      <c r="A28" s="392" t="s">
        <v>611</v>
      </c>
      <c r="C28" s="390" t="s">
        <v>610</v>
      </c>
      <c r="D28" s="393"/>
      <c r="E28" s="393"/>
    </row>
    <row r="29" spans="1:5" s="386" customFormat="1">
      <c r="A29" s="388"/>
      <c r="C29" s="390" t="s">
        <v>613</v>
      </c>
      <c r="D29" s="393"/>
      <c r="E29" s="393"/>
    </row>
    <row r="30" spans="1:5" s="386" customFormat="1">
      <c r="A30" s="388"/>
      <c r="C30" s="393"/>
      <c r="D30" s="393"/>
      <c r="E30" s="393"/>
    </row>
    <row r="31" spans="1:5" s="386" customFormat="1">
      <c r="A31" s="388"/>
      <c r="C31" s="393"/>
      <c r="D31" s="393"/>
      <c r="E31" s="393"/>
    </row>
    <row r="32" spans="1:5" s="386" customFormat="1">
      <c r="A32" s="388"/>
      <c r="C32" s="393"/>
      <c r="D32" s="393"/>
      <c r="E32" s="393"/>
    </row>
    <row r="33" spans="1:5" s="386" customFormat="1">
      <c r="A33" s="388"/>
      <c r="C33" s="391"/>
      <c r="D33" s="391"/>
      <c r="E33" s="391"/>
    </row>
    <row r="34" spans="1:5" s="386" customFormat="1"/>
  </sheetData>
  <sheetProtection selectLockedCells="1" selectUnlockedCells="1"/>
  <mergeCells count="2">
    <mergeCell ref="A19:C19"/>
    <mergeCell ref="A20:C20"/>
  </mergeCells>
  <pageMargins left="0.98425196850393704" right="0.39370078740157483" top="0.98425196850393704" bottom="0.39370078740157483" header="0.78740157480314965" footer="0.51181102362204722"/>
  <pageSetup paperSize="9" scale="95" firstPageNumber="0" orientation="portrait" r:id="rId1"/>
  <headerFooter scaleWithDoc="0" alignWithMargins="0">
    <oddFooter>&amp;L&amp;F&amp;CStran &amp;P od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04"/>
  <sheetViews>
    <sheetView showZeros="0" topLeftCell="A10" zoomScale="110" zoomScaleNormal="110" zoomScaleSheetLayoutView="100" workbookViewId="0"/>
  </sheetViews>
  <sheetFormatPr defaultColWidth="12.75" defaultRowHeight="14.25"/>
  <cols>
    <col min="1" max="1" width="8.375" style="29" customWidth="1"/>
    <col min="2" max="2" width="49.875" style="30" customWidth="1"/>
    <col min="3" max="3" width="5.625" style="31" customWidth="1"/>
    <col min="4" max="4" width="8.875" style="32" customWidth="1"/>
    <col min="5" max="5" width="15.125" style="28" customWidth="1"/>
    <col min="6" max="6" width="13.75" style="28" customWidth="1"/>
    <col min="7" max="10" width="9" style="6" customWidth="1"/>
    <col min="11" max="11" width="10.125" style="6" customWidth="1"/>
    <col min="12" max="254" width="9" style="6" customWidth="1"/>
    <col min="255" max="16384" width="12.75" style="7"/>
  </cols>
  <sheetData>
    <row r="1" spans="1:6">
      <c r="A1" s="1"/>
      <c r="B1" s="2"/>
      <c r="C1" s="3"/>
      <c r="D1" s="4"/>
      <c r="E1" s="5"/>
      <c r="F1" s="5"/>
    </row>
    <row r="2" spans="1:6" ht="15">
      <c r="A2" s="1"/>
      <c r="B2" s="8"/>
      <c r="C2" s="3"/>
      <c r="D2" s="4"/>
      <c r="E2" s="5"/>
      <c r="F2" s="5"/>
    </row>
    <row r="3" spans="1:6" ht="15">
      <c r="A3" s="394" t="s">
        <v>615</v>
      </c>
      <c r="C3" s="3"/>
      <c r="D3" s="4"/>
      <c r="E3" s="5"/>
      <c r="F3" s="5"/>
    </row>
    <row r="4" spans="1:6" ht="15">
      <c r="A4" s="1"/>
      <c r="B4" s="9"/>
      <c r="C4" s="3"/>
      <c r="D4" s="4"/>
      <c r="E4" s="5"/>
      <c r="F4" s="5"/>
    </row>
    <row r="5" spans="1:6" ht="15">
      <c r="A5" s="1"/>
      <c r="B5" s="8" t="s">
        <v>0</v>
      </c>
      <c r="C5" s="3"/>
      <c r="D5" s="4"/>
      <c r="E5" s="5"/>
      <c r="F5" s="5"/>
    </row>
    <row r="6" spans="1:6" ht="15">
      <c r="A6" s="1"/>
      <c r="B6" s="8" t="s">
        <v>1</v>
      </c>
      <c r="C6" s="3"/>
      <c r="D6" s="4"/>
      <c r="E6" s="5"/>
      <c r="F6" s="5"/>
    </row>
    <row r="7" spans="1:6" ht="15">
      <c r="A7" s="1"/>
      <c r="B7" s="8"/>
      <c r="C7" s="3"/>
      <c r="D7" s="4"/>
      <c r="E7" s="5"/>
      <c r="F7" s="5"/>
    </row>
    <row r="8" spans="1:6">
      <c r="A8" s="1"/>
      <c r="B8" s="2"/>
      <c r="C8" s="3"/>
      <c r="D8" s="4"/>
      <c r="E8" s="5"/>
      <c r="F8" s="5"/>
    </row>
    <row r="9" spans="1:6" ht="15">
      <c r="A9" s="10" t="s">
        <v>2</v>
      </c>
      <c r="B9" s="11" t="s">
        <v>3</v>
      </c>
      <c r="C9" s="12"/>
      <c r="D9" s="13"/>
      <c r="E9" s="14"/>
      <c r="F9" s="15"/>
    </row>
    <row r="10" spans="1:6" ht="15">
      <c r="A10" s="10" t="s">
        <v>4</v>
      </c>
      <c r="B10" s="11" t="s">
        <v>5</v>
      </c>
      <c r="C10" s="12"/>
      <c r="D10" s="13"/>
      <c r="E10" s="14"/>
      <c r="F10" s="15">
        <f>F38</f>
        <v>0</v>
      </c>
    </row>
    <row r="11" spans="1:6" ht="15">
      <c r="A11" s="10" t="s">
        <v>41</v>
      </c>
      <c r="B11" s="11" t="s">
        <v>53</v>
      </c>
      <c r="C11" s="12"/>
      <c r="D11" s="13"/>
      <c r="E11" s="14"/>
      <c r="F11" s="15">
        <f>F57</f>
        <v>0</v>
      </c>
    </row>
    <row r="12" spans="1:6" ht="15">
      <c r="A12" s="10" t="s">
        <v>49</v>
      </c>
      <c r="B12" s="11" t="s">
        <v>7</v>
      </c>
      <c r="C12" s="12"/>
      <c r="D12" s="13"/>
      <c r="E12" s="14"/>
      <c r="F12" s="15">
        <f>F61</f>
        <v>0</v>
      </c>
    </row>
    <row r="13" spans="1:6" ht="15">
      <c r="A13" s="10" t="s">
        <v>50</v>
      </c>
      <c r="B13" s="11" t="s">
        <v>8</v>
      </c>
      <c r="C13" s="12"/>
      <c r="D13" s="13"/>
      <c r="E13" s="14"/>
      <c r="F13" s="15">
        <f>F71</f>
        <v>0</v>
      </c>
    </row>
    <row r="14" spans="1:6" s="16" customFormat="1" ht="15">
      <c r="A14" s="10" t="s">
        <v>6</v>
      </c>
      <c r="B14" s="11" t="s">
        <v>93</v>
      </c>
      <c r="C14" s="12"/>
      <c r="D14" s="13"/>
      <c r="E14" s="14"/>
      <c r="F14" s="15">
        <f>F81</f>
        <v>0</v>
      </c>
    </row>
    <row r="15" spans="1:6" ht="15">
      <c r="A15" s="17"/>
      <c r="B15" s="11" t="s">
        <v>9</v>
      </c>
      <c r="C15" s="12"/>
      <c r="D15" s="18"/>
      <c r="E15" s="19"/>
      <c r="F15" s="15">
        <f>SUM(F10:F14)</f>
        <v>0</v>
      </c>
    </row>
    <row r="16" spans="1:6" ht="15">
      <c r="A16" s="20"/>
      <c r="B16" s="2"/>
      <c r="C16" s="3"/>
      <c r="D16" s="21"/>
      <c r="E16" s="22"/>
      <c r="F16" s="22"/>
    </row>
    <row r="17" spans="1:254" ht="15">
      <c r="A17" s="10" t="s">
        <v>10</v>
      </c>
      <c r="B17" s="11" t="s">
        <v>11</v>
      </c>
      <c r="C17" s="12"/>
      <c r="D17" s="13"/>
      <c r="E17" s="14"/>
      <c r="F17" s="15"/>
    </row>
    <row r="18" spans="1:254" ht="15">
      <c r="A18" s="10" t="s">
        <v>12</v>
      </c>
      <c r="B18" s="11" t="s">
        <v>13</v>
      </c>
      <c r="C18" s="12"/>
      <c r="D18" s="13"/>
      <c r="E18" s="14"/>
      <c r="F18" s="15">
        <f>F90</f>
        <v>0</v>
      </c>
    </row>
    <row r="19" spans="1:254" ht="15">
      <c r="A19" s="10" t="s">
        <v>47</v>
      </c>
      <c r="B19" s="11" t="s">
        <v>75</v>
      </c>
      <c r="C19" s="12"/>
      <c r="D19" s="13"/>
      <c r="E19" s="14"/>
      <c r="F19" s="15">
        <f>F96</f>
        <v>0</v>
      </c>
    </row>
    <row r="20" spans="1:254" ht="15">
      <c r="A20" s="10" t="s">
        <v>14</v>
      </c>
      <c r="B20" s="11" t="s">
        <v>15</v>
      </c>
      <c r="C20" s="12"/>
      <c r="D20" s="13"/>
      <c r="E20" s="14"/>
      <c r="F20" s="15">
        <f>F103</f>
        <v>0</v>
      </c>
    </row>
    <row r="21" spans="1:254" ht="15">
      <c r="A21" s="17"/>
      <c r="B21" s="11" t="s">
        <v>16</v>
      </c>
      <c r="C21" s="12"/>
      <c r="D21" s="18"/>
      <c r="E21" s="19"/>
      <c r="F21" s="15">
        <f>SUM(F18:F20)</f>
        <v>0</v>
      </c>
    </row>
    <row r="22" spans="1:254" ht="15">
      <c r="A22" s="20"/>
      <c r="B22" s="2"/>
      <c r="C22" s="3"/>
      <c r="D22" s="21"/>
      <c r="E22" s="22"/>
      <c r="F22" s="22"/>
    </row>
    <row r="23" spans="1:254" ht="30">
      <c r="A23" s="17"/>
      <c r="B23" s="11" t="s">
        <v>51</v>
      </c>
      <c r="C23" s="12"/>
      <c r="D23" s="18"/>
      <c r="E23" s="19"/>
      <c r="F23" s="15">
        <f>F21+F15</f>
        <v>0</v>
      </c>
    </row>
    <row r="24" spans="1:254" ht="15">
      <c r="A24" s="1"/>
      <c r="B24" s="8"/>
      <c r="C24" s="23"/>
      <c r="D24" s="21"/>
      <c r="E24" s="22"/>
      <c r="F24" s="24"/>
    </row>
    <row r="25" spans="1:254" ht="15">
      <c r="A25" s="1"/>
      <c r="B25" s="25" t="s">
        <v>69</v>
      </c>
      <c r="C25" s="23"/>
      <c r="D25" s="21"/>
      <c r="E25" s="22"/>
      <c r="F25" s="24"/>
    </row>
    <row r="26" spans="1:254" ht="99.75">
      <c r="A26" s="1"/>
      <c r="B26" s="349" t="s">
        <v>70</v>
      </c>
      <c r="C26" s="23"/>
      <c r="D26" s="21"/>
      <c r="E26" s="22"/>
      <c r="F26" s="24"/>
    </row>
    <row r="27" spans="1:254" ht="28.5">
      <c r="A27" s="1"/>
      <c r="B27" s="349" t="s">
        <v>71</v>
      </c>
      <c r="C27" s="23"/>
      <c r="D27" s="21"/>
      <c r="E27" s="22"/>
      <c r="F27" s="24"/>
    </row>
    <row r="28" spans="1:254" ht="28.5">
      <c r="A28" s="1"/>
      <c r="B28" s="349" t="s">
        <v>72</v>
      </c>
      <c r="C28" s="23"/>
      <c r="D28" s="21"/>
      <c r="E28" s="22"/>
      <c r="F28" s="24"/>
    </row>
    <row r="29" spans="1:254" ht="15">
      <c r="A29" s="1"/>
      <c r="B29" s="349" t="s">
        <v>73</v>
      </c>
      <c r="C29" s="23"/>
      <c r="D29" s="21"/>
      <c r="E29" s="22"/>
      <c r="F29" s="24"/>
    </row>
    <row r="30" spans="1:254" ht="28.5">
      <c r="A30" s="1"/>
      <c r="B30" s="349" t="s">
        <v>74</v>
      </c>
      <c r="C30" s="23"/>
      <c r="D30" s="21"/>
      <c r="E30" s="22"/>
      <c r="F30" s="24"/>
    </row>
    <row r="31" spans="1:254" ht="15">
      <c r="A31" s="1"/>
      <c r="B31" s="395"/>
      <c r="C31" s="23"/>
      <c r="D31" s="21"/>
      <c r="E31" s="22"/>
      <c r="F31" s="24"/>
    </row>
    <row r="32" spans="1:254" s="442" customFormat="1" ht="36">
      <c r="A32" s="34" t="s">
        <v>108</v>
      </c>
      <c r="B32" s="35" t="s">
        <v>109</v>
      </c>
      <c r="C32" s="36" t="s">
        <v>110</v>
      </c>
      <c r="D32" s="37" t="s">
        <v>111</v>
      </c>
      <c r="E32" s="396" t="s">
        <v>617</v>
      </c>
      <c r="F32" s="397" t="s">
        <v>618</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row>
    <row r="33" spans="1:254" s="442" customFormat="1" ht="15">
      <c r="A33" s="470" t="s">
        <v>2</v>
      </c>
      <c r="B33" s="471" t="s">
        <v>3</v>
      </c>
      <c r="C33" s="472"/>
      <c r="D33" s="473"/>
      <c r="E33" s="474"/>
      <c r="F33" s="474"/>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row>
    <row r="34" spans="1:254" s="442" customFormat="1" ht="15">
      <c r="A34" s="444"/>
      <c r="B34" s="445"/>
      <c r="C34" s="446"/>
      <c r="D34" s="447"/>
      <c r="E34" s="448"/>
      <c r="F34" s="448"/>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row>
    <row r="35" spans="1:254" s="442" customFormat="1" ht="15">
      <c r="A35" s="444" t="s">
        <v>4</v>
      </c>
      <c r="B35" s="449" t="s">
        <v>5</v>
      </c>
      <c r="C35" s="450"/>
      <c r="D35" s="447"/>
      <c r="E35" s="448"/>
      <c r="F35" s="448"/>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row>
    <row r="36" spans="1:254" s="443" customFormat="1" ht="28.5">
      <c r="A36" s="451">
        <v>1</v>
      </c>
      <c r="B36" s="452" t="s">
        <v>52</v>
      </c>
      <c r="C36" s="453" t="s">
        <v>18</v>
      </c>
      <c r="D36" s="454">
        <v>1</v>
      </c>
      <c r="E36" s="455"/>
      <c r="F36" s="448">
        <f>D36*E36</f>
        <v>0</v>
      </c>
      <c r="G36" s="16"/>
      <c r="H36" s="16"/>
      <c r="I36" s="16"/>
      <c r="J36" s="16"/>
    </row>
    <row r="37" spans="1:254" s="443" customFormat="1" ht="28.5">
      <c r="A37" s="451" t="s">
        <v>21</v>
      </c>
      <c r="B37" s="452" t="s">
        <v>80</v>
      </c>
      <c r="C37" s="453" t="s">
        <v>26</v>
      </c>
      <c r="D37" s="454">
        <v>200</v>
      </c>
      <c r="E37" s="455"/>
      <c r="F37" s="448">
        <f>D37*E37</f>
        <v>0</v>
      </c>
      <c r="G37" s="16"/>
      <c r="H37" s="16"/>
      <c r="I37" s="16"/>
      <c r="J37" s="16"/>
    </row>
    <row r="38" spans="1:254" s="442" customFormat="1" ht="15">
      <c r="A38" s="470"/>
      <c r="B38" s="471" t="s">
        <v>19</v>
      </c>
      <c r="C38" s="472"/>
      <c r="D38" s="473"/>
      <c r="E38" s="474"/>
      <c r="F38" s="475">
        <f>SUM(F36:F37)</f>
        <v>0</v>
      </c>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row>
    <row r="39" spans="1:254" s="442" customFormat="1" ht="15">
      <c r="A39" s="444"/>
      <c r="B39" s="449"/>
      <c r="C39" s="450"/>
      <c r="D39" s="447"/>
      <c r="E39" s="448"/>
      <c r="F39" s="45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row>
    <row r="40" spans="1:254" s="442" customFormat="1" ht="15">
      <c r="A40" s="444" t="s">
        <v>41</v>
      </c>
      <c r="B40" s="449" t="s">
        <v>53</v>
      </c>
      <c r="C40" s="450"/>
      <c r="D40" s="447"/>
      <c r="E40" s="448"/>
      <c r="F40" s="448"/>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row>
    <row r="41" spans="1:254" s="442" customFormat="1" ht="28.5">
      <c r="A41" s="457"/>
      <c r="B41" s="458" t="s">
        <v>54</v>
      </c>
      <c r="C41" s="459"/>
      <c r="D41" s="460"/>
      <c r="E41" s="461"/>
      <c r="F41" s="462">
        <f t="shared" ref="F41:F44" si="0">E41*D41</f>
        <v>0</v>
      </c>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row>
    <row r="42" spans="1:254" s="442" customFormat="1" ht="28.5">
      <c r="A42" s="457"/>
      <c r="B42" s="458" t="s">
        <v>66</v>
      </c>
      <c r="C42" s="459"/>
      <c r="D42" s="460"/>
      <c r="E42" s="461"/>
      <c r="F42" s="462"/>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row>
    <row r="43" spans="1:254" s="442" customFormat="1" ht="42.75">
      <c r="A43" s="457" t="s">
        <v>46</v>
      </c>
      <c r="B43" s="458" t="s">
        <v>67</v>
      </c>
      <c r="C43" s="459"/>
      <c r="D43" s="460"/>
      <c r="E43" s="461"/>
      <c r="F43" s="462">
        <f t="shared" si="0"/>
        <v>0</v>
      </c>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row>
    <row r="44" spans="1:254" s="442" customFormat="1" ht="15">
      <c r="A44" s="457" t="s">
        <v>28</v>
      </c>
      <c r="B44" s="458" t="s">
        <v>55</v>
      </c>
      <c r="C44" s="459"/>
      <c r="D44" s="460"/>
      <c r="E44" s="461"/>
      <c r="F44" s="462">
        <f t="shared" si="0"/>
        <v>0</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row>
    <row r="45" spans="1:254" s="442" customFormat="1" ht="15">
      <c r="A45" s="457" t="s">
        <v>30</v>
      </c>
      <c r="B45" s="458" t="s">
        <v>60</v>
      </c>
      <c r="C45" s="459" t="s">
        <v>22</v>
      </c>
      <c r="D45" s="460">
        <v>10</v>
      </c>
      <c r="E45" s="461"/>
      <c r="F45" s="462">
        <f t="shared" ref="F45:F56" si="1">E45*D45</f>
        <v>0</v>
      </c>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row>
    <row r="46" spans="1:254" s="442" customFormat="1" ht="15">
      <c r="A46" s="457" t="s">
        <v>31</v>
      </c>
      <c r="B46" s="458" t="s">
        <v>56</v>
      </c>
      <c r="C46" s="459" t="s">
        <v>22</v>
      </c>
      <c r="D46" s="460">
        <v>5</v>
      </c>
      <c r="E46" s="461"/>
      <c r="F46" s="462">
        <f t="shared" si="1"/>
        <v>0</v>
      </c>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row>
    <row r="47" spans="1:254" s="442" customFormat="1" ht="28.5">
      <c r="A47" s="457" t="s">
        <v>44</v>
      </c>
      <c r="B47" s="458" t="s">
        <v>81</v>
      </c>
      <c r="C47" s="459"/>
      <c r="D47" s="460"/>
      <c r="E47" s="461"/>
      <c r="F47" s="462">
        <f t="shared" si="1"/>
        <v>0</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row>
    <row r="48" spans="1:254" s="442" customFormat="1" ht="15">
      <c r="A48" s="457" t="s">
        <v>38</v>
      </c>
      <c r="B48" s="458" t="s">
        <v>60</v>
      </c>
      <c r="C48" s="459" t="s">
        <v>22</v>
      </c>
      <c r="D48" s="460">
        <v>10</v>
      </c>
      <c r="E48" s="461"/>
      <c r="F48" s="462">
        <f t="shared" si="1"/>
        <v>0</v>
      </c>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row>
    <row r="49" spans="1:254" s="442" customFormat="1" ht="15">
      <c r="A49" s="457" t="s">
        <v>39</v>
      </c>
      <c r="B49" s="458" t="s">
        <v>56</v>
      </c>
      <c r="C49" s="459" t="s">
        <v>22</v>
      </c>
      <c r="D49" s="460">
        <v>5</v>
      </c>
      <c r="E49" s="461"/>
      <c r="F49" s="462">
        <f t="shared" si="1"/>
        <v>0</v>
      </c>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row>
    <row r="50" spans="1:254" s="442" customFormat="1" ht="15">
      <c r="A50" s="457" t="s">
        <v>29</v>
      </c>
      <c r="B50" s="458" t="s">
        <v>57</v>
      </c>
      <c r="C50" s="459" t="s">
        <v>25</v>
      </c>
      <c r="D50" s="460">
        <v>50</v>
      </c>
      <c r="E50" s="461"/>
      <c r="F50" s="462">
        <f t="shared" si="1"/>
        <v>0</v>
      </c>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row>
    <row r="51" spans="1:254" s="442" customFormat="1" ht="15">
      <c r="A51" s="457" t="s">
        <v>32</v>
      </c>
      <c r="B51" s="458" t="s">
        <v>61</v>
      </c>
      <c r="C51" s="459" t="s">
        <v>25</v>
      </c>
      <c r="D51" s="460">
        <v>25</v>
      </c>
      <c r="E51" s="461"/>
      <c r="F51" s="462">
        <f t="shared" si="1"/>
        <v>0</v>
      </c>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row>
    <row r="52" spans="1:254" s="442" customFormat="1" ht="15">
      <c r="A52" s="457" t="s">
        <v>33</v>
      </c>
      <c r="B52" s="458" t="s">
        <v>82</v>
      </c>
      <c r="C52" s="459"/>
      <c r="D52" s="460"/>
      <c r="E52" s="461"/>
      <c r="F52" s="462"/>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row>
    <row r="53" spans="1:254" s="442" customFormat="1" ht="15">
      <c r="A53" s="457"/>
      <c r="B53" s="458" t="s">
        <v>85</v>
      </c>
      <c r="C53" s="459"/>
      <c r="D53" s="460"/>
      <c r="E53" s="461"/>
      <c r="F53" s="462"/>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row>
    <row r="54" spans="1:254" s="442" customFormat="1" ht="28.5">
      <c r="A54" s="457"/>
      <c r="B54" s="458" t="s">
        <v>86</v>
      </c>
      <c r="C54" s="459"/>
      <c r="D54" s="460"/>
      <c r="E54" s="461"/>
      <c r="F54" s="462"/>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row>
    <row r="55" spans="1:254" s="442" customFormat="1" ht="15">
      <c r="A55" s="457" t="s">
        <v>83</v>
      </c>
      <c r="B55" s="458" t="s">
        <v>84</v>
      </c>
      <c r="C55" s="459" t="s">
        <v>22</v>
      </c>
      <c r="D55" s="460">
        <v>2</v>
      </c>
      <c r="E55" s="461"/>
      <c r="F55" s="462">
        <f>E55*D55</f>
        <v>0</v>
      </c>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c r="IT55" s="16"/>
    </row>
    <row r="56" spans="1:254" s="442" customFormat="1" ht="15">
      <c r="A56" s="457" t="s">
        <v>42</v>
      </c>
      <c r="B56" s="458" t="s">
        <v>58</v>
      </c>
      <c r="C56" s="463"/>
      <c r="D56" s="464">
        <v>0.1</v>
      </c>
      <c r="E56" s="462"/>
      <c r="F56" s="462">
        <f t="shared" si="1"/>
        <v>0</v>
      </c>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c r="IT56" s="16"/>
    </row>
    <row r="57" spans="1:254" s="442" customFormat="1" ht="15">
      <c r="A57" s="470"/>
      <c r="B57" s="471" t="s">
        <v>59</v>
      </c>
      <c r="C57" s="472"/>
      <c r="D57" s="473"/>
      <c r="E57" s="476"/>
      <c r="F57" s="477">
        <f>SUM(F41:F56)</f>
        <v>0</v>
      </c>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c r="IP57" s="16"/>
      <c r="IQ57" s="16"/>
      <c r="IR57" s="16"/>
      <c r="IS57" s="16"/>
      <c r="IT57" s="16"/>
    </row>
    <row r="58" spans="1:254" s="442" customFormat="1" ht="15">
      <c r="A58" s="444"/>
      <c r="B58" s="449"/>
      <c r="C58" s="450"/>
      <c r="D58" s="447"/>
      <c r="E58" s="448"/>
      <c r="F58" s="45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row>
    <row r="59" spans="1:254" s="442" customFormat="1" ht="15">
      <c r="A59" s="444" t="s">
        <v>49</v>
      </c>
      <c r="B59" s="449" t="s">
        <v>7</v>
      </c>
      <c r="C59" s="450"/>
      <c r="D59" s="447"/>
      <c r="E59" s="448"/>
      <c r="F59" s="448"/>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row>
    <row r="60" spans="1:254" s="442" customFormat="1" ht="85.5">
      <c r="A60" s="444" t="s">
        <v>46</v>
      </c>
      <c r="B60" s="452" t="s">
        <v>87</v>
      </c>
      <c r="C60" s="465" t="s">
        <v>18</v>
      </c>
      <c r="D60" s="447">
        <v>1</v>
      </c>
      <c r="E60" s="448"/>
      <c r="F60" s="448">
        <f t="shared" ref="F60" si="2">E60*D60</f>
        <v>0</v>
      </c>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c r="IP60" s="16"/>
      <c r="IQ60" s="16"/>
      <c r="IR60" s="16"/>
      <c r="IS60" s="16"/>
      <c r="IT60" s="16"/>
    </row>
    <row r="61" spans="1:254" s="442" customFormat="1" ht="15">
      <c r="A61" s="470"/>
      <c r="B61" s="471" t="s">
        <v>34</v>
      </c>
      <c r="C61" s="472"/>
      <c r="D61" s="473"/>
      <c r="E61" s="474"/>
      <c r="F61" s="475">
        <f>SUM(F60:F60)</f>
        <v>0</v>
      </c>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c r="IP61" s="16"/>
      <c r="IQ61" s="16"/>
      <c r="IR61" s="16"/>
      <c r="IS61" s="16"/>
      <c r="IT61" s="16"/>
    </row>
    <row r="62" spans="1:254" s="442" customFormat="1">
      <c r="A62" s="466"/>
      <c r="B62" s="467"/>
      <c r="C62" s="465"/>
      <c r="D62" s="447"/>
      <c r="E62" s="448"/>
      <c r="F62" s="448"/>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row>
    <row r="63" spans="1:254" s="442" customFormat="1" ht="15">
      <c r="A63" s="444" t="s">
        <v>50</v>
      </c>
      <c r="B63" s="449" t="s">
        <v>8</v>
      </c>
      <c r="C63" s="450"/>
      <c r="D63" s="447"/>
      <c r="E63" s="448"/>
      <c r="F63" s="448"/>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row>
    <row r="64" spans="1:254" s="442" customFormat="1" ht="28.5">
      <c r="A64" s="444">
        <v>1</v>
      </c>
      <c r="B64" s="452" t="s">
        <v>94</v>
      </c>
      <c r="C64" s="465"/>
      <c r="D64" s="447"/>
      <c r="E64" s="448"/>
      <c r="F64" s="448">
        <f t="shared" ref="F64:F68" si="3">E64*D64</f>
        <v>0</v>
      </c>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row>
    <row r="65" spans="1:254" s="442" customFormat="1" ht="15">
      <c r="A65" s="444" t="s">
        <v>28</v>
      </c>
      <c r="B65" s="452" t="s">
        <v>63</v>
      </c>
      <c r="C65" s="465" t="s">
        <v>26</v>
      </c>
      <c r="D65" s="447">
        <v>10</v>
      </c>
      <c r="E65" s="448"/>
      <c r="F65" s="448">
        <f t="shared" si="3"/>
        <v>0</v>
      </c>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row>
    <row r="66" spans="1:254" s="442" customFormat="1" ht="15">
      <c r="A66" s="444" t="s">
        <v>44</v>
      </c>
      <c r="B66" s="452" t="s">
        <v>64</v>
      </c>
      <c r="C66" s="465" t="s">
        <v>27</v>
      </c>
      <c r="D66" s="447">
        <v>0.5</v>
      </c>
      <c r="E66" s="448"/>
      <c r="F66" s="448">
        <f t="shared" si="3"/>
        <v>0</v>
      </c>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row>
    <row r="67" spans="1:254" s="442" customFormat="1" ht="28.5">
      <c r="A67" s="444" t="s">
        <v>29</v>
      </c>
      <c r="B67" s="452" t="s">
        <v>95</v>
      </c>
      <c r="C67" s="465" t="s">
        <v>26</v>
      </c>
      <c r="D67" s="447">
        <v>12</v>
      </c>
      <c r="E67" s="448"/>
      <c r="F67" s="448">
        <f>E67*D67</f>
        <v>0</v>
      </c>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row>
    <row r="68" spans="1:254" s="442" customFormat="1" ht="42.75">
      <c r="A68" s="444" t="s">
        <v>42</v>
      </c>
      <c r="B68" s="452" t="s">
        <v>65</v>
      </c>
      <c r="C68" s="465" t="s">
        <v>26</v>
      </c>
      <c r="D68" s="447">
        <v>50</v>
      </c>
      <c r="E68" s="448"/>
      <c r="F68" s="448">
        <f t="shared" si="3"/>
        <v>0</v>
      </c>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row>
    <row r="69" spans="1:254" s="442" customFormat="1" ht="15">
      <c r="A69" s="444" t="s">
        <v>43</v>
      </c>
      <c r="B69" s="452" t="s">
        <v>62</v>
      </c>
      <c r="C69" s="465"/>
      <c r="D69" s="447"/>
      <c r="E69" s="448"/>
      <c r="F69" s="448">
        <f t="shared" ref="F69:F70" si="4">E69*D69</f>
        <v>0</v>
      </c>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row>
    <row r="70" spans="1:254" s="442" customFormat="1" ht="15">
      <c r="A70" s="444" t="s">
        <v>23</v>
      </c>
      <c r="B70" s="452" t="s">
        <v>45</v>
      </c>
      <c r="C70" s="465" t="s">
        <v>25</v>
      </c>
      <c r="D70" s="447">
        <v>50</v>
      </c>
      <c r="E70" s="448"/>
      <c r="F70" s="448">
        <f t="shared" si="4"/>
        <v>0</v>
      </c>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row>
    <row r="71" spans="1:254" s="442" customFormat="1" ht="15">
      <c r="A71" s="470"/>
      <c r="B71" s="471" t="s">
        <v>35</v>
      </c>
      <c r="C71" s="472"/>
      <c r="D71" s="473"/>
      <c r="E71" s="474"/>
      <c r="F71" s="475">
        <f>SUM(F64:F70)</f>
        <v>0</v>
      </c>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row>
    <row r="72" spans="1:254" s="442" customFormat="1" ht="15">
      <c r="A72" s="444"/>
      <c r="B72" s="449"/>
      <c r="C72" s="450"/>
      <c r="D72" s="447"/>
      <c r="E72" s="448"/>
      <c r="F72" s="45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row>
    <row r="73" spans="1:254" s="442" customFormat="1" ht="15">
      <c r="A73" s="444" t="s">
        <v>6</v>
      </c>
      <c r="B73" s="449" t="s">
        <v>93</v>
      </c>
      <c r="C73" s="450"/>
      <c r="D73" s="447"/>
      <c r="E73" s="448"/>
      <c r="F73" s="448"/>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row>
    <row r="74" spans="1:254" s="442" customFormat="1" ht="15">
      <c r="A74" s="444">
        <v>1</v>
      </c>
      <c r="B74" s="452" t="s">
        <v>96</v>
      </c>
      <c r="C74" s="465"/>
      <c r="D74" s="447"/>
      <c r="E74" s="448"/>
      <c r="F74" s="448">
        <f t="shared" ref="F74:F80" si="5">E74*D74</f>
        <v>0</v>
      </c>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row>
    <row r="75" spans="1:254" s="442" customFormat="1" ht="15">
      <c r="A75" s="444" t="s">
        <v>28</v>
      </c>
      <c r="B75" s="452" t="s">
        <v>97</v>
      </c>
      <c r="C75" s="465" t="s">
        <v>26</v>
      </c>
      <c r="D75" s="447">
        <v>10</v>
      </c>
      <c r="E75" s="448"/>
      <c r="F75" s="448">
        <f t="shared" si="5"/>
        <v>0</v>
      </c>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row>
    <row r="76" spans="1:254" s="442" customFormat="1" ht="15">
      <c r="A76" s="444"/>
      <c r="B76" s="452" t="s">
        <v>98</v>
      </c>
      <c r="C76" s="465" t="s">
        <v>26</v>
      </c>
      <c r="D76" s="447">
        <v>14</v>
      </c>
      <c r="E76" s="448"/>
      <c r="F76" s="448">
        <f t="shared" si="5"/>
        <v>0</v>
      </c>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c r="IP76" s="16"/>
      <c r="IQ76" s="16"/>
      <c r="IR76" s="16"/>
      <c r="IS76" s="16"/>
      <c r="IT76" s="16"/>
    </row>
    <row r="77" spans="1:254" s="442" customFormat="1" ht="15">
      <c r="A77" s="444" t="s">
        <v>44</v>
      </c>
      <c r="B77" s="452" t="s">
        <v>103</v>
      </c>
      <c r="C77" s="465" t="s">
        <v>26</v>
      </c>
      <c r="D77" s="447">
        <v>14</v>
      </c>
      <c r="E77" s="448"/>
      <c r="F77" s="448">
        <f t="shared" si="5"/>
        <v>0</v>
      </c>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c r="IP77" s="16"/>
      <c r="IQ77" s="16"/>
      <c r="IR77" s="16"/>
      <c r="IS77" s="16"/>
      <c r="IT77" s="16"/>
    </row>
    <row r="78" spans="1:254" s="442" customFormat="1" ht="15">
      <c r="A78" s="444" t="s">
        <v>104</v>
      </c>
      <c r="B78" s="452" t="s">
        <v>105</v>
      </c>
      <c r="C78" s="465" t="s">
        <v>26</v>
      </c>
      <c r="D78" s="447">
        <v>14</v>
      </c>
      <c r="E78" s="448"/>
      <c r="F78" s="448">
        <f t="shared" si="5"/>
        <v>0</v>
      </c>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c r="IP78" s="16"/>
      <c r="IQ78" s="16"/>
      <c r="IR78" s="16"/>
      <c r="IS78" s="16"/>
      <c r="IT78" s="16"/>
    </row>
    <row r="79" spans="1:254" s="442" customFormat="1" ht="15">
      <c r="A79" s="444" t="s">
        <v>29</v>
      </c>
      <c r="B79" s="452" t="s">
        <v>99</v>
      </c>
      <c r="C79" s="465" t="s">
        <v>26</v>
      </c>
      <c r="D79" s="447">
        <v>10</v>
      </c>
      <c r="E79" s="448"/>
      <c r="F79" s="448">
        <f t="shared" si="5"/>
        <v>0</v>
      </c>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row>
    <row r="80" spans="1:254" s="442" customFormat="1" ht="28.5">
      <c r="A80" s="444" t="s">
        <v>21</v>
      </c>
      <c r="B80" s="452" t="s">
        <v>100</v>
      </c>
      <c r="C80" s="465" t="s">
        <v>25</v>
      </c>
      <c r="D80" s="447">
        <v>10</v>
      </c>
      <c r="E80" s="448"/>
      <c r="F80" s="448">
        <f t="shared" si="5"/>
        <v>0</v>
      </c>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c r="IP80" s="16"/>
      <c r="IQ80" s="16"/>
      <c r="IR80" s="16"/>
      <c r="IS80" s="16"/>
      <c r="IT80" s="16"/>
    </row>
    <row r="81" spans="1:254" s="442" customFormat="1" ht="15">
      <c r="A81" s="470"/>
      <c r="B81" s="471" t="s">
        <v>101</v>
      </c>
      <c r="C81" s="472"/>
      <c r="D81" s="473"/>
      <c r="E81" s="474"/>
      <c r="F81" s="475">
        <f>SUM(F74:F80)</f>
        <v>0</v>
      </c>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c r="IP81" s="16"/>
      <c r="IQ81" s="16"/>
      <c r="IR81" s="16"/>
      <c r="IS81" s="16"/>
      <c r="IT81" s="16"/>
    </row>
    <row r="82" spans="1:254" s="442" customFormat="1" ht="15">
      <c r="A82" s="444"/>
      <c r="B82" s="452"/>
      <c r="C82" s="465"/>
      <c r="D82" s="447"/>
      <c r="E82" s="448"/>
      <c r="F82" s="448"/>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row>
    <row r="83" spans="1:254" s="442" customFormat="1" ht="15">
      <c r="A83" s="470" t="s">
        <v>10</v>
      </c>
      <c r="B83" s="471" t="s">
        <v>11</v>
      </c>
      <c r="C83" s="472"/>
      <c r="D83" s="473"/>
      <c r="E83" s="474"/>
      <c r="F83" s="474"/>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row>
    <row r="84" spans="1:254" s="442" customFormat="1" ht="15">
      <c r="A84" s="444"/>
      <c r="B84" s="445"/>
      <c r="C84" s="446"/>
      <c r="D84" s="447"/>
      <c r="E84" s="448"/>
      <c r="F84" s="448"/>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c r="IP84" s="16"/>
      <c r="IQ84" s="16"/>
      <c r="IR84" s="16"/>
      <c r="IS84" s="16"/>
      <c r="IT84" s="16"/>
    </row>
    <row r="85" spans="1:254" s="442" customFormat="1" ht="15">
      <c r="A85" s="444" t="s">
        <v>12</v>
      </c>
      <c r="B85" s="449" t="s">
        <v>13</v>
      </c>
      <c r="C85" s="450"/>
      <c r="D85" s="447"/>
      <c r="E85" s="448"/>
      <c r="F85" s="448"/>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row>
    <row r="86" spans="1:254" s="442" customFormat="1" ht="28.5">
      <c r="A86" s="444" t="s">
        <v>36</v>
      </c>
      <c r="B86" s="452" t="s">
        <v>68</v>
      </c>
      <c r="C86" s="465"/>
      <c r="D86" s="447"/>
      <c r="E86" s="448"/>
      <c r="F86" s="468">
        <f>E86*D86</f>
        <v>0</v>
      </c>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c r="IP86" s="16"/>
      <c r="IQ86" s="16"/>
      <c r="IR86" s="16"/>
      <c r="IS86" s="16"/>
      <c r="IT86" s="16"/>
    </row>
    <row r="87" spans="1:254" s="442" customFormat="1" ht="28.5">
      <c r="A87" s="457" t="s">
        <v>20</v>
      </c>
      <c r="B87" s="458" t="s">
        <v>88</v>
      </c>
      <c r="C87" s="469" t="s">
        <v>24</v>
      </c>
      <c r="D87" s="468">
        <v>100</v>
      </c>
      <c r="E87" s="468"/>
      <c r="F87" s="468">
        <f>E87*D87</f>
        <v>0</v>
      </c>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c r="IP87" s="16"/>
      <c r="IQ87" s="16"/>
      <c r="IR87" s="16"/>
      <c r="IS87" s="16"/>
      <c r="IT87" s="16"/>
    </row>
    <row r="88" spans="1:254" s="442" customFormat="1" ht="15">
      <c r="A88" s="457"/>
      <c r="B88" s="458" t="s">
        <v>89</v>
      </c>
      <c r="C88" s="469"/>
      <c r="D88" s="468"/>
      <c r="E88" s="468"/>
      <c r="F88" s="468">
        <f>E88*D88</f>
        <v>0</v>
      </c>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row>
    <row r="89" spans="1:254" s="442" customFormat="1" ht="15">
      <c r="A89" s="457"/>
      <c r="B89" s="458" t="s">
        <v>90</v>
      </c>
      <c r="C89" s="469"/>
      <c r="D89" s="468"/>
      <c r="E89" s="468"/>
      <c r="F89" s="468"/>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row>
    <row r="90" spans="1:254" s="442" customFormat="1" ht="15">
      <c r="A90" s="470"/>
      <c r="B90" s="471" t="s">
        <v>37</v>
      </c>
      <c r="C90" s="472"/>
      <c r="D90" s="473"/>
      <c r="E90" s="474"/>
      <c r="F90" s="475">
        <f>SUM(F86:F89)</f>
        <v>0</v>
      </c>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row>
    <row r="91" spans="1:254" s="442" customFormat="1" ht="15">
      <c r="A91" s="444"/>
      <c r="B91" s="452"/>
      <c r="C91" s="465"/>
      <c r="D91" s="447"/>
      <c r="E91" s="448"/>
      <c r="F91" s="448"/>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row>
    <row r="92" spans="1:254" s="442" customFormat="1" ht="15">
      <c r="A92" s="444" t="s">
        <v>47</v>
      </c>
      <c r="B92" s="449" t="s">
        <v>75</v>
      </c>
      <c r="C92" s="450"/>
      <c r="D92" s="447"/>
      <c r="E92" s="448"/>
      <c r="F92" s="448"/>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row>
    <row r="93" spans="1:254" s="442" customFormat="1" ht="71.25">
      <c r="A93" s="444">
        <v>1</v>
      </c>
      <c r="B93" s="452" t="s">
        <v>77</v>
      </c>
      <c r="C93" s="465"/>
      <c r="D93" s="447"/>
      <c r="E93" s="448"/>
      <c r="F93" s="448">
        <f t="shared" ref="F93:F95" si="6">E93*D93</f>
        <v>0</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c r="IP93" s="16"/>
      <c r="IQ93" s="16"/>
      <c r="IR93" s="16"/>
      <c r="IS93" s="16"/>
      <c r="IT93" s="16"/>
    </row>
    <row r="94" spans="1:254" s="442" customFormat="1" ht="57">
      <c r="A94" s="444" t="s">
        <v>28</v>
      </c>
      <c r="B94" s="452" t="s">
        <v>91</v>
      </c>
      <c r="C94" s="465" t="s">
        <v>26</v>
      </c>
      <c r="D94" s="447">
        <v>20</v>
      </c>
      <c r="E94" s="448"/>
      <c r="F94" s="448">
        <f t="shared" si="6"/>
        <v>0</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c r="IP94" s="16"/>
      <c r="IQ94" s="16"/>
      <c r="IR94" s="16"/>
      <c r="IS94" s="16"/>
      <c r="IT94" s="16"/>
    </row>
    <row r="95" spans="1:254" s="442" customFormat="1" ht="57">
      <c r="A95" s="444" t="s">
        <v>44</v>
      </c>
      <c r="B95" s="452" t="s">
        <v>92</v>
      </c>
      <c r="C95" s="465" t="s">
        <v>26</v>
      </c>
      <c r="D95" s="447">
        <v>5</v>
      </c>
      <c r="E95" s="448"/>
      <c r="F95" s="448">
        <f t="shared" si="6"/>
        <v>0</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c r="IN95" s="16"/>
      <c r="IO95" s="16"/>
      <c r="IP95" s="16"/>
      <c r="IQ95" s="16"/>
      <c r="IR95" s="16"/>
      <c r="IS95" s="16"/>
      <c r="IT95" s="16"/>
    </row>
    <row r="96" spans="1:254" s="442" customFormat="1">
      <c r="A96" s="478"/>
      <c r="B96" s="479" t="s">
        <v>76</v>
      </c>
      <c r="C96" s="480"/>
      <c r="D96" s="481"/>
      <c r="E96" s="482"/>
      <c r="F96" s="483">
        <f>SUM(F93:F95)</f>
        <v>0</v>
      </c>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row>
    <row r="97" spans="1:254" s="442" customFormat="1">
      <c r="A97" s="466"/>
      <c r="B97" s="467"/>
      <c r="C97" s="465"/>
      <c r="D97" s="447"/>
      <c r="E97" s="448"/>
      <c r="F97" s="448"/>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row>
    <row r="98" spans="1:254" s="442" customFormat="1" ht="15">
      <c r="A98" s="444" t="s">
        <v>14</v>
      </c>
      <c r="B98" s="449" t="s">
        <v>15</v>
      </c>
      <c r="C98" s="450"/>
      <c r="D98" s="447"/>
      <c r="E98" s="448"/>
      <c r="F98" s="448"/>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row>
    <row r="99" spans="1:254" s="442" customFormat="1" ht="15">
      <c r="A99" s="444">
        <v>1</v>
      </c>
      <c r="B99" s="467" t="s">
        <v>48</v>
      </c>
      <c r="C99" s="465"/>
      <c r="D99" s="447"/>
      <c r="E99" s="448"/>
      <c r="F99" s="448"/>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c r="IP99" s="16"/>
      <c r="IQ99" s="16"/>
      <c r="IR99" s="16"/>
      <c r="IS99" s="16"/>
      <c r="IT99" s="16"/>
    </row>
    <row r="100" spans="1:254" s="442" customFormat="1" ht="15">
      <c r="A100" s="444" t="s">
        <v>28</v>
      </c>
      <c r="B100" s="467" t="s">
        <v>78</v>
      </c>
      <c r="C100" s="465" t="s">
        <v>26</v>
      </c>
      <c r="D100" s="447">
        <v>400</v>
      </c>
      <c r="E100" s="448"/>
      <c r="F100" s="448">
        <f t="shared" ref="F100" si="7">E100*D100</f>
        <v>0</v>
      </c>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row>
    <row r="101" spans="1:254" s="442" customFormat="1" ht="28.5">
      <c r="A101" s="444" t="s">
        <v>44</v>
      </c>
      <c r="B101" s="467" t="s">
        <v>102</v>
      </c>
      <c r="C101" s="465" t="s">
        <v>26</v>
      </c>
      <c r="D101" s="447">
        <v>400</v>
      </c>
      <c r="E101" s="448"/>
      <c r="F101" s="448">
        <f t="shared" ref="F101" si="8">E101*D101</f>
        <v>0</v>
      </c>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row>
    <row r="102" spans="1:254" s="442" customFormat="1" ht="57">
      <c r="A102" s="444" t="s">
        <v>42</v>
      </c>
      <c r="B102" s="467" t="s">
        <v>79</v>
      </c>
      <c r="C102" s="465" t="s">
        <v>26</v>
      </c>
      <c r="D102" s="447">
        <v>20</v>
      </c>
      <c r="E102" s="448"/>
      <c r="F102" s="448">
        <f>E102*D102</f>
        <v>0</v>
      </c>
      <c r="G102" s="16">
        <v>0</v>
      </c>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row>
    <row r="103" spans="1:254" s="442" customFormat="1" ht="15">
      <c r="A103" s="470"/>
      <c r="B103" s="471" t="s">
        <v>40</v>
      </c>
      <c r="C103" s="472"/>
      <c r="D103" s="473"/>
      <c r="E103" s="474"/>
      <c r="F103" s="475">
        <f>SUM(F99:F102)</f>
        <v>0</v>
      </c>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row>
    <row r="104" spans="1:254" s="442" customFormat="1">
      <c r="A104" s="1"/>
      <c r="B104" s="2"/>
      <c r="C104" s="3"/>
      <c r="D104" s="4"/>
      <c r="E104" s="5"/>
      <c r="F104" s="5"/>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row>
  </sheetData>
  <sheetProtection selectLockedCells="1" selectUnlockedCells="1"/>
  <pageMargins left="0.98425196850393704" right="0.39370078740157483" top="0.98425196850393704" bottom="0.64" header="0.39370078740157483" footer="0.31496062992125984"/>
  <pageSetup paperSize="9" scale="79" firstPageNumber="0" fitToHeight="0" orientation="portrait" r:id="rId1"/>
  <headerFooter scaleWithDoc="0" alignWithMargins="0">
    <oddFooter>&amp;L&amp;F&amp;Cstran &amp;P od &amp;N&amp;R&amp;A</oddFooter>
  </headerFooter>
  <rowBreaks count="2" manualBreakCount="2">
    <brk id="30" max="16383" man="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1"/>
  <sheetViews>
    <sheetView showZeros="0" zoomScaleNormal="100" zoomScaleSheetLayoutView="122" zoomScalePageLayoutView="115" workbookViewId="0"/>
  </sheetViews>
  <sheetFormatPr defaultColWidth="8.25" defaultRowHeight="12.75"/>
  <cols>
    <col min="1" max="1" width="7.75" style="33" customWidth="1"/>
    <col min="2" max="2" width="41.125" style="33" customWidth="1"/>
    <col min="3" max="3" width="6" style="33" customWidth="1"/>
    <col min="4" max="4" width="9.25" style="33" customWidth="1"/>
    <col min="5" max="5" width="15.625" style="229" customWidth="1"/>
    <col min="6" max="6" width="16.75" style="33" customWidth="1"/>
    <col min="7" max="7" width="1.625" style="33" customWidth="1"/>
    <col min="8" max="16384" width="8.25" style="33"/>
  </cols>
  <sheetData>
    <row r="1" spans="1:6" s="40" customFormat="1" ht="18">
      <c r="A1" s="39"/>
      <c r="B1" s="353" t="s">
        <v>112</v>
      </c>
      <c r="C1" s="398"/>
      <c r="D1" s="399"/>
      <c r="E1" s="400"/>
      <c r="F1" s="354"/>
    </row>
    <row r="2" spans="1:6" s="45" customFormat="1" ht="15.75">
      <c r="A2" s="41"/>
      <c r="B2" s="355" t="s">
        <v>629</v>
      </c>
      <c r="C2" s="42"/>
      <c r="D2" s="43"/>
      <c r="E2" s="44"/>
      <c r="F2" s="356"/>
    </row>
    <row r="3" spans="1:6" s="45" customFormat="1" ht="15.75">
      <c r="A3" s="46"/>
      <c r="B3" s="357"/>
      <c r="C3" s="358"/>
      <c r="D3" s="359"/>
      <c r="E3" s="360"/>
      <c r="F3" s="361"/>
    </row>
    <row r="4" spans="1:6" s="45" customFormat="1">
      <c r="A4" s="401"/>
      <c r="B4" s="47" t="s">
        <v>113</v>
      </c>
      <c r="C4" s="362"/>
      <c r="D4" s="362"/>
      <c r="E4" s="363"/>
      <c r="F4" s="364"/>
    </row>
    <row r="5" spans="1:6" s="45" customFormat="1" ht="25.5">
      <c r="A5" s="48"/>
      <c r="B5" s="345" t="s">
        <v>115</v>
      </c>
      <c r="C5" s="346"/>
      <c r="D5" s="346"/>
      <c r="E5" s="346"/>
      <c r="F5" s="365"/>
    </row>
    <row r="6" spans="1:6" s="45" customFormat="1" ht="38.25">
      <c r="A6" s="48"/>
      <c r="B6" s="345" t="s">
        <v>117</v>
      </c>
      <c r="C6" s="346"/>
      <c r="D6" s="346"/>
      <c r="E6" s="346"/>
      <c r="F6" s="365"/>
    </row>
    <row r="7" spans="1:6" s="45" customFormat="1" ht="114.75">
      <c r="A7" s="48"/>
      <c r="B7" s="345" t="s">
        <v>119</v>
      </c>
      <c r="C7" s="346"/>
      <c r="D7" s="346"/>
      <c r="E7" s="346"/>
      <c r="F7" s="365"/>
    </row>
    <row r="8" spans="1:6" s="45" customFormat="1" ht="51">
      <c r="A8" s="48"/>
      <c r="B8" s="345" t="s">
        <v>121</v>
      </c>
      <c r="C8" s="346"/>
      <c r="D8" s="346"/>
      <c r="E8" s="346"/>
      <c r="F8" s="365"/>
    </row>
    <row r="9" spans="1:6" s="45" customFormat="1" ht="25.5">
      <c r="A9" s="48"/>
      <c r="B9" s="345" t="s">
        <v>123</v>
      </c>
      <c r="C9" s="346"/>
      <c r="D9" s="346"/>
      <c r="E9" s="346"/>
      <c r="F9" s="365"/>
    </row>
    <row r="10" spans="1:6" s="45" customFormat="1" ht="25.5">
      <c r="A10" s="48"/>
      <c r="B10" s="345" t="s">
        <v>603</v>
      </c>
      <c r="C10" s="346"/>
      <c r="D10" s="346"/>
      <c r="E10" s="346"/>
      <c r="F10" s="365"/>
    </row>
    <row r="11" spans="1:6" s="45" customFormat="1" ht="38.25">
      <c r="A11" s="48"/>
      <c r="B11" s="345" t="s">
        <v>127</v>
      </c>
      <c r="C11" s="346"/>
      <c r="D11" s="346"/>
      <c r="E11" s="346"/>
      <c r="F11" s="365"/>
    </row>
    <row r="12" spans="1:6" s="45" customFormat="1" ht="51">
      <c r="A12" s="48"/>
      <c r="B12" s="345" t="s">
        <v>129</v>
      </c>
      <c r="C12" s="346"/>
      <c r="D12" s="346"/>
      <c r="E12" s="346"/>
      <c r="F12" s="365"/>
    </row>
    <row r="13" spans="1:6" s="45" customFormat="1" ht="38.25">
      <c r="A13" s="48"/>
      <c r="B13" s="345" t="s">
        <v>131</v>
      </c>
      <c r="C13" s="346"/>
      <c r="D13" s="346"/>
      <c r="E13" s="346"/>
      <c r="F13" s="365"/>
    </row>
    <row r="14" spans="1:6" s="45" customFormat="1">
      <c r="A14" s="49"/>
      <c r="B14" s="345" t="s">
        <v>133</v>
      </c>
      <c r="C14" s="346"/>
      <c r="D14" s="346"/>
      <c r="E14" s="346"/>
      <c r="F14" s="365"/>
    </row>
    <row r="15" spans="1:6" s="45" customFormat="1">
      <c r="A15" s="49"/>
      <c r="B15" s="345" t="s">
        <v>135</v>
      </c>
      <c r="C15" s="346"/>
      <c r="D15" s="346"/>
      <c r="E15" s="346"/>
      <c r="F15" s="365"/>
    </row>
    <row r="16" spans="1:6" s="45" customFormat="1" ht="38.25">
      <c r="A16" s="49"/>
      <c r="B16" s="345" t="s">
        <v>623</v>
      </c>
      <c r="C16" s="346"/>
      <c r="D16" s="346"/>
      <c r="E16" s="346"/>
      <c r="F16" s="365"/>
    </row>
    <row r="17" spans="1:8" s="45" customFormat="1" ht="25.5">
      <c r="A17" s="49"/>
      <c r="B17" s="352" t="s">
        <v>602</v>
      </c>
      <c r="C17" s="346"/>
      <c r="D17" s="346"/>
      <c r="E17" s="346"/>
      <c r="F17" s="365"/>
    </row>
    <row r="18" spans="1:8" s="45" customFormat="1">
      <c r="A18" s="50"/>
      <c r="B18" s="345"/>
      <c r="C18" s="346"/>
      <c r="D18" s="346"/>
      <c r="E18" s="346"/>
      <c r="F18" s="365"/>
    </row>
    <row r="19" spans="1:8" s="45" customFormat="1">
      <c r="A19" s="51"/>
      <c r="B19" s="52"/>
      <c r="C19" s="52"/>
      <c r="D19" s="52"/>
      <c r="E19" s="53"/>
      <c r="F19" s="402"/>
    </row>
    <row r="20" spans="1:8">
      <c r="A20" s="407"/>
      <c r="B20" s="408"/>
      <c r="C20" s="409"/>
      <c r="D20" s="410"/>
      <c r="E20" s="411"/>
      <c r="F20" s="412"/>
    </row>
    <row r="21" spans="1:8" s="38" customFormat="1" ht="24">
      <c r="A21" s="34" t="s">
        <v>108</v>
      </c>
      <c r="B21" s="35" t="s">
        <v>109</v>
      </c>
      <c r="C21" s="36" t="s">
        <v>110</v>
      </c>
      <c r="D21" s="37" t="s">
        <v>111</v>
      </c>
      <c r="E21" s="396" t="s">
        <v>617</v>
      </c>
      <c r="F21" s="397" t="s">
        <v>618</v>
      </c>
    </row>
    <row r="22" spans="1:8" ht="15">
      <c r="A22" s="54"/>
      <c r="B22" s="55" t="s">
        <v>136</v>
      </c>
      <c r="C22" s="56"/>
      <c r="D22" s="56"/>
      <c r="E22" s="57"/>
      <c r="F22" s="413"/>
      <c r="G22" s="58"/>
      <c r="H22" s="58"/>
    </row>
    <row r="23" spans="1:8">
      <c r="A23" s="59"/>
      <c r="B23" s="60"/>
      <c r="C23" s="61"/>
      <c r="D23" s="62"/>
      <c r="E23" s="63"/>
      <c r="F23" s="64"/>
    </row>
    <row r="24" spans="1:8" ht="38.25">
      <c r="A24" s="65" t="s">
        <v>114</v>
      </c>
      <c r="B24" s="66" t="s">
        <v>137</v>
      </c>
      <c r="C24" s="67"/>
      <c r="D24" s="68"/>
      <c r="E24" s="69"/>
      <c r="F24" s="70"/>
    </row>
    <row r="25" spans="1:8" ht="76.5">
      <c r="A25" s="65"/>
      <c r="B25" s="66" t="s">
        <v>138</v>
      </c>
      <c r="C25" s="67"/>
      <c r="D25" s="68"/>
      <c r="E25" s="69"/>
      <c r="F25" s="70"/>
    </row>
    <row r="26" spans="1:8" ht="51">
      <c r="A26" s="65"/>
      <c r="B26" s="66" t="s">
        <v>139</v>
      </c>
      <c r="C26" s="67"/>
      <c r="D26" s="68"/>
      <c r="E26" s="69"/>
      <c r="F26" s="70"/>
    </row>
    <row r="27" spans="1:8" ht="63.75">
      <c r="A27" s="65"/>
      <c r="B27" s="66" t="s">
        <v>140</v>
      </c>
      <c r="C27" s="67"/>
      <c r="D27" s="68"/>
      <c r="E27" s="69"/>
      <c r="F27" s="70"/>
    </row>
    <row r="28" spans="1:8" ht="51">
      <c r="A28" s="65"/>
      <c r="B28" s="66" t="s">
        <v>141</v>
      </c>
      <c r="C28" s="67"/>
      <c r="D28" s="68"/>
      <c r="E28" s="69"/>
      <c r="F28" s="70"/>
    </row>
    <row r="29" spans="1:8" ht="76.5">
      <c r="A29" s="65"/>
      <c r="B29" s="66" t="s">
        <v>142</v>
      </c>
      <c r="C29" s="67"/>
      <c r="D29" s="68"/>
      <c r="E29" s="69"/>
      <c r="F29" s="70"/>
    </row>
    <row r="30" spans="1:8" ht="114.75">
      <c r="A30" s="65"/>
      <c r="B30" s="66" t="s">
        <v>143</v>
      </c>
      <c r="C30" s="67"/>
      <c r="D30" s="68"/>
      <c r="E30" s="69"/>
      <c r="F30" s="70"/>
    </row>
    <row r="31" spans="1:8" ht="63.75">
      <c r="A31" s="65"/>
      <c r="B31" s="66" t="s">
        <v>144</v>
      </c>
      <c r="C31" s="67"/>
      <c r="D31" s="68"/>
      <c r="E31" s="69"/>
      <c r="F31" s="70"/>
    </row>
    <row r="32" spans="1:8" ht="38.25">
      <c r="A32" s="65"/>
      <c r="B32" s="66" t="s">
        <v>145</v>
      </c>
      <c r="C32" s="67"/>
      <c r="D32" s="68"/>
      <c r="E32" s="69"/>
      <c r="F32" s="70"/>
    </row>
    <row r="33" spans="1:6" ht="25.5">
      <c r="A33" s="65"/>
      <c r="B33" s="66" t="s">
        <v>146</v>
      </c>
      <c r="C33" s="67"/>
      <c r="D33" s="68"/>
      <c r="E33" s="69"/>
      <c r="F33" s="70"/>
    </row>
    <row r="34" spans="1:6" ht="127.5">
      <c r="A34" s="65"/>
      <c r="B34" s="66" t="s">
        <v>147</v>
      </c>
      <c r="C34" s="67"/>
      <c r="D34" s="68"/>
      <c r="E34" s="69"/>
      <c r="F34" s="70"/>
    </row>
    <row r="35" spans="1:6" ht="38.25">
      <c r="A35" s="65"/>
      <c r="B35" s="66" t="s">
        <v>148</v>
      </c>
      <c r="C35" s="67"/>
      <c r="D35" s="68"/>
      <c r="E35" s="69"/>
      <c r="F35" s="70"/>
    </row>
    <row r="36" spans="1:6" ht="89.25">
      <c r="A36" s="65"/>
      <c r="B36" s="66" t="s">
        <v>149</v>
      </c>
      <c r="C36" s="67"/>
      <c r="D36" s="68"/>
      <c r="E36" s="69"/>
      <c r="F36" s="70"/>
    </row>
    <row r="37" spans="1:6" ht="76.5">
      <c r="A37" s="65"/>
      <c r="B37" s="66" t="s">
        <v>150</v>
      </c>
      <c r="C37" s="67"/>
      <c r="D37" s="68"/>
      <c r="E37" s="69"/>
      <c r="F37" s="70"/>
    </row>
    <row r="38" spans="1:6" ht="38.25">
      <c r="A38" s="65"/>
      <c r="B38" s="66" t="s">
        <v>151</v>
      </c>
      <c r="C38" s="67"/>
      <c r="D38" s="68"/>
      <c r="E38" s="69"/>
      <c r="F38" s="70"/>
    </row>
    <row r="39" spans="1:6" ht="102">
      <c r="A39" s="65"/>
      <c r="B39" s="66" t="s">
        <v>152</v>
      </c>
      <c r="C39" s="67"/>
      <c r="D39" s="68"/>
      <c r="E39" s="69"/>
      <c r="F39" s="70"/>
    </row>
    <row r="40" spans="1:6" ht="25.5">
      <c r="A40" s="65"/>
      <c r="B40" s="66" t="s">
        <v>153</v>
      </c>
      <c r="C40" s="67"/>
      <c r="D40" s="68"/>
      <c r="E40" s="69"/>
      <c r="F40" s="70"/>
    </row>
    <row r="41" spans="1:6" ht="89.25">
      <c r="A41" s="65"/>
      <c r="B41" s="66" t="s">
        <v>154</v>
      </c>
      <c r="C41" s="67"/>
      <c r="D41" s="68"/>
      <c r="E41" s="69"/>
      <c r="F41" s="70"/>
    </row>
    <row r="42" spans="1:6" ht="38.25">
      <c r="A42" s="65"/>
      <c r="B42" s="66" t="s">
        <v>155</v>
      </c>
      <c r="C42" s="67"/>
      <c r="D42" s="68"/>
      <c r="E42" s="69"/>
      <c r="F42" s="70"/>
    </row>
    <row r="43" spans="1:6">
      <c r="A43" s="65"/>
      <c r="B43" s="71" t="s">
        <v>156</v>
      </c>
      <c r="C43" s="67"/>
      <c r="D43" s="68"/>
      <c r="E43" s="69"/>
      <c r="F43" s="70"/>
    </row>
    <row r="44" spans="1:6" ht="25.5">
      <c r="A44" s="65"/>
      <c r="B44" s="66" t="s">
        <v>157</v>
      </c>
      <c r="C44" s="67"/>
      <c r="D44" s="68"/>
      <c r="E44" s="69"/>
      <c r="F44" s="70"/>
    </row>
    <row r="45" spans="1:6">
      <c r="A45" s="65"/>
      <c r="B45" s="66" t="s">
        <v>158</v>
      </c>
      <c r="C45" s="67"/>
      <c r="D45" s="68"/>
      <c r="E45" s="69"/>
      <c r="F45" s="70"/>
    </row>
    <row r="46" spans="1:6">
      <c r="A46" s="65"/>
      <c r="B46" s="66" t="s">
        <v>159</v>
      </c>
      <c r="C46" s="67"/>
      <c r="D46" s="68"/>
      <c r="E46" s="69"/>
      <c r="F46" s="70"/>
    </row>
    <row r="47" spans="1:6" ht="25.5">
      <c r="A47" s="65"/>
      <c r="B47" s="66" t="s">
        <v>160</v>
      </c>
      <c r="C47" s="67"/>
      <c r="D47" s="68"/>
      <c r="E47" s="69"/>
      <c r="F47" s="70"/>
    </row>
    <row r="48" spans="1:6">
      <c r="A48" s="65"/>
      <c r="B48" s="66" t="s">
        <v>161</v>
      </c>
      <c r="C48" s="67"/>
      <c r="D48" s="68"/>
      <c r="E48" s="69"/>
      <c r="F48" s="70"/>
    </row>
    <row r="49" spans="1:6" ht="25.5">
      <c r="A49" s="65"/>
      <c r="B49" s="66" t="s">
        <v>162</v>
      </c>
      <c r="C49" s="67"/>
      <c r="D49" s="68"/>
      <c r="E49" s="69"/>
      <c r="F49" s="70"/>
    </row>
    <row r="50" spans="1:6">
      <c r="A50" s="65"/>
      <c r="B50" s="66" t="s">
        <v>163</v>
      </c>
      <c r="C50" s="67"/>
      <c r="D50" s="68"/>
      <c r="E50" s="69"/>
      <c r="F50" s="70"/>
    </row>
    <row r="51" spans="1:6">
      <c r="A51" s="65"/>
      <c r="B51" s="66" t="s">
        <v>164</v>
      </c>
      <c r="C51" s="67"/>
      <c r="D51" s="68"/>
      <c r="E51" s="69"/>
      <c r="F51" s="70"/>
    </row>
    <row r="52" spans="1:6">
      <c r="A52" s="65"/>
      <c r="B52" s="66" t="s">
        <v>165</v>
      </c>
      <c r="C52" s="67"/>
      <c r="D52" s="68"/>
      <c r="E52" s="69"/>
      <c r="F52" s="70"/>
    </row>
    <row r="53" spans="1:6">
      <c r="A53" s="65"/>
      <c r="B53" s="66" t="s">
        <v>166</v>
      </c>
      <c r="C53" s="67"/>
      <c r="D53" s="68"/>
      <c r="E53" s="69"/>
      <c r="F53" s="70"/>
    </row>
    <row r="54" spans="1:6">
      <c r="A54" s="65"/>
      <c r="B54" s="66" t="s">
        <v>167</v>
      </c>
      <c r="C54" s="67"/>
      <c r="D54" s="68"/>
      <c r="E54" s="69"/>
      <c r="F54" s="70"/>
    </row>
    <row r="55" spans="1:6">
      <c r="A55" s="65"/>
      <c r="B55" s="66" t="s">
        <v>168</v>
      </c>
      <c r="C55" s="72"/>
      <c r="D55" s="72"/>
      <c r="E55" s="69"/>
      <c r="F55" s="70"/>
    </row>
    <row r="56" spans="1:6">
      <c r="A56" s="65"/>
      <c r="B56" s="66" t="s">
        <v>169</v>
      </c>
      <c r="C56" s="72"/>
      <c r="D56" s="72"/>
      <c r="E56" s="69"/>
      <c r="F56" s="70"/>
    </row>
    <row r="57" spans="1:6">
      <c r="A57" s="65"/>
      <c r="B57" s="66" t="s">
        <v>170</v>
      </c>
      <c r="C57" s="72"/>
      <c r="D57" s="72"/>
      <c r="E57" s="69"/>
      <c r="F57" s="70"/>
    </row>
    <row r="58" spans="1:6">
      <c r="A58" s="65"/>
      <c r="B58" s="66" t="s">
        <v>171</v>
      </c>
      <c r="C58" s="72"/>
      <c r="D58" s="72"/>
      <c r="E58" s="69"/>
      <c r="F58" s="70"/>
    </row>
    <row r="59" spans="1:6">
      <c r="A59" s="65"/>
      <c r="B59" s="66" t="s">
        <v>172</v>
      </c>
      <c r="C59" s="72"/>
      <c r="D59" s="72"/>
      <c r="E59" s="69"/>
      <c r="F59" s="70"/>
    </row>
    <row r="60" spans="1:6">
      <c r="A60" s="65"/>
      <c r="B60" s="66" t="s">
        <v>173</v>
      </c>
      <c r="C60" s="72"/>
      <c r="D60" s="72"/>
      <c r="E60" s="69"/>
      <c r="F60" s="70"/>
    </row>
    <row r="61" spans="1:6">
      <c r="A61" s="65"/>
      <c r="B61" s="66" t="s">
        <v>174</v>
      </c>
      <c r="C61" s="72"/>
      <c r="D61" s="72"/>
      <c r="E61" s="69"/>
      <c r="F61" s="70"/>
    </row>
    <row r="62" spans="1:6">
      <c r="A62" s="65"/>
      <c r="B62" s="66" t="s">
        <v>175</v>
      </c>
      <c r="C62" s="72"/>
      <c r="D62" s="72"/>
      <c r="E62" s="69"/>
      <c r="F62" s="70"/>
    </row>
    <row r="63" spans="1:6">
      <c r="A63" s="65"/>
      <c r="B63" s="66" t="s">
        <v>176</v>
      </c>
      <c r="C63" s="73" t="s">
        <v>18</v>
      </c>
      <c r="D63" s="73">
        <v>1</v>
      </c>
      <c r="E63" s="74"/>
      <c r="F63" s="70">
        <f>D63*E63</f>
        <v>0</v>
      </c>
    </row>
    <row r="64" spans="1:6">
      <c r="A64" s="65"/>
      <c r="B64" s="66"/>
      <c r="C64" s="72"/>
      <c r="D64" s="72"/>
      <c r="E64" s="69"/>
      <c r="F64" s="70"/>
    </row>
    <row r="65" spans="1:6" ht="51">
      <c r="A65" s="65" t="s">
        <v>116</v>
      </c>
      <c r="B65" s="66" t="s">
        <v>177</v>
      </c>
      <c r="C65" s="72"/>
      <c r="D65" s="72"/>
      <c r="E65" s="69"/>
      <c r="F65" s="70"/>
    </row>
    <row r="66" spans="1:6" ht="51">
      <c r="A66" s="65"/>
      <c r="B66" s="66" t="s">
        <v>178</v>
      </c>
      <c r="C66" s="72"/>
      <c r="D66" s="72"/>
      <c r="E66" s="69"/>
      <c r="F66" s="70"/>
    </row>
    <row r="67" spans="1:6" ht="76.5">
      <c r="A67" s="65"/>
      <c r="B67" s="66" t="s">
        <v>179</v>
      </c>
      <c r="C67" s="72"/>
      <c r="D67" s="72"/>
      <c r="E67" s="69"/>
      <c r="F67" s="70"/>
    </row>
    <row r="68" spans="1:6" ht="58.5" customHeight="1">
      <c r="A68" s="65"/>
      <c r="B68" s="66" t="s">
        <v>180</v>
      </c>
      <c r="C68" s="67"/>
      <c r="D68" s="68"/>
      <c r="E68" s="69"/>
      <c r="F68" s="70"/>
    </row>
    <row r="69" spans="1:6" ht="25.5">
      <c r="A69" s="65"/>
      <c r="B69" s="66" t="s">
        <v>181</v>
      </c>
      <c r="C69" s="67"/>
      <c r="D69" s="68"/>
      <c r="E69" s="69"/>
      <c r="F69" s="70"/>
    </row>
    <row r="70" spans="1:6" ht="25.5">
      <c r="A70" s="65"/>
      <c r="B70" s="66" t="s">
        <v>182</v>
      </c>
      <c r="C70" s="67"/>
      <c r="D70" s="68"/>
      <c r="E70" s="69"/>
      <c r="F70" s="70"/>
    </row>
    <row r="71" spans="1:6" ht="51">
      <c r="A71" s="65"/>
      <c r="B71" s="66" t="s">
        <v>183</v>
      </c>
      <c r="C71" s="67"/>
      <c r="D71" s="68"/>
      <c r="E71" s="69"/>
      <c r="F71" s="70"/>
    </row>
    <row r="72" spans="1:6">
      <c r="A72" s="65"/>
      <c r="B72" s="71" t="s">
        <v>156</v>
      </c>
      <c r="C72" s="67"/>
      <c r="D72" s="68"/>
      <c r="E72" s="69"/>
      <c r="F72" s="70"/>
    </row>
    <row r="73" spans="1:6">
      <c r="A73" s="65"/>
      <c r="B73" s="66" t="s">
        <v>184</v>
      </c>
      <c r="C73" s="67"/>
      <c r="D73" s="68"/>
      <c r="E73" s="69"/>
      <c r="F73" s="70"/>
    </row>
    <row r="74" spans="1:6">
      <c r="A74" s="65"/>
      <c r="B74" s="66" t="s">
        <v>185</v>
      </c>
      <c r="C74" s="67"/>
      <c r="D74" s="68"/>
      <c r="E74" s="69"/>
      <c r="F74" s="70"/>
    </row>
    <row r="75" spans="1:6">
      <c r="A75" s="65"/>
      <c r="B75" s="66" t="s">
        <v>186</v>
      </c>
      <c r="C75" s="67"/>
      <c r="D75" s="68"/>
      <c r="E75" s="69"/>
      <c r="F75" s="70"/>
    </row>
    <row r="76" spans="1:6">
      <c r="A76" s="65"/>
      <c r="B76" s="66" t="s">
        <v>187</v>
      </c>
      <c r="C76" s="67"/>
      <c r="D76" s="68"/>
      <c r="E76" s="69"/>
      <c r="F76" s="70"/>
    </row>
    <row r="77" spans="1:6">
      <c r="A77" s="65"/>
      <c r="B77" s="66" t="s">
        <v>188</v>
      </c>
      <c r="C77" s="67"/>
      <c r="D77" s="68"/>
      <c r="E77" s="69"/>
      <c r="F77" s="70"/>
    </row>
    <row r="78" spans="1:6" ht="25.5">
      <c r="A78" s="65"/>
      <c r="B78" s="66" t="s">
        <v>189</v>
      </c>
      <c r="C78" s="67"/>
      <c r="D78" s="68"/>
      <c r="E78" s="69"/>
      <c r="F78" s="70"/>
    </row>
    <row r="79" spans="1:6">
      <c r="A79" s="65"/>
      <c r="B79" s="66" t="s">
        <v>190</v>
      </c>
      <c r="C79" s="67"/>
      <c r="D79" s="68"/>
      <c r="E79" s="69"/>
      <c r="F79" s="70"/>
    </row>
    <row r="80" spans="1:6">
      <c r="A80" s="65"/>
      <c r="B80" s="66" t="s">
        <v>191</v>
      </c>
      <c r="C80" s="67"/>
      <c r="D80" s="68"/>
      <c r="E80" s="69"/>
      <c r="F80" s="70"/>
    </row>
    <row r="81" spans="1:6">
      <c r="A81" s="65"/>
      <c r="B81" s="66" t="s">
        <v>192</v>
      </c>
      <c r="C81" s="67"/>
      <c r="D81" s="68"/>
      <c r="E81" s="69"/>
      <c r="F81" s="70"/>
    </row>
    <row r="82" spans="1:6">
      <c r="A82" s="65"/>
      <c r="B82" s="66" t="s">
        <v>193</v>
      </c>
      <c r="C82" s="67"/>
      <c r="D82" s="68"/>
      <c r="E82" s="69"/>
      <c r="F82" s="70"/>
    </row>
    <row r="83" spans="1:6">
      <c r="A83" s="65"/>
      <c r="B83" s="66" t="s">
        <v>194</v>
      </c>
      <c r="C83" s="67"/>
      <c r="D83" s="68"/>
      <c r="E83" s="69"/>
      <c r="F83" s="70"/>
    </row>
    <row r="84" spans="1:6">
      <c r="A84" s="65"/>
      <c r="B84" s="75" t="s">
        <v>195</v>
      </c>
      <c r="C84" s="72"/>
      <c r="D84" s="72"/>
      <c r="E84" s="69"/>
      <c r="F84" s="70"/>
    </row>
    <row r="85" spans="1:6">
      <c r="A85" s="65"/>
      <c r="B85" s="66" t="s">
        <v>196</v>
      </c>
      <c r="C85" s="73" t="s">
        <v>18</v>
      </c>
      <c r="D85" s="73">
        <v>1</v>
      </c>
      <c r="E85" s="74"/>
      <c r="F85" s="70">
        <f t="shared" ref="F85" si="0">D85*E85</f>
        <v>0</v>
      </c>
    </row>
    <row r="86" spans="1:6">
      <c r="A86" s="65"/>
      <c r="B86" s="66"/>
      <c r="C86" s="72"/>
      <c r="D86" s="72"/>
      <c r="E86" s="69"/>
      <c r="F86" s="70"/>
    </row>
    <row r="87" spans="1:6">
      <c r="A87" s="65" t="s">
        <v>118</v>
      </c>
      <c r="B87" s="66" t="s">
        <v>197</v>
      </c>
      <c r="C87" s="72"/>
      <c r="D87" s="72"/>
      <c r="E87" s="69"/>
      <c r="F87" s="70"/>
    </row>
    <row r="88" spans="1:6">
      <c r="A88" s="65"/>
      <c r="B88" s="71" t="s">
        <v>156</v>
      </c>
      <c r="C88" s="72"/>
      <c r="D88" s="72"/>
      <c r="E88" s="69"/>
      <c r="F88" s="70"/>
    </row>
    <row r="89" spans="1:6">
      <c r="A89" s="65"/>
      <c r="B89" s="66" t="s">
        <v>198</v>
      </c>
      <c r="C89" s="72"/>
      <c r="D89" s="72"/>
      <c r="E89" s="69"/>
      <c r="F89" s="70"/>
    </row>
    <row r="90" spans="1:6">
      <c r="A90" s="65"/>
      <c r="B90" s="66" t="s">
        <v>199</v>
      </c>
      <c r="C90" s="72"/>
      <c r="D90" s="72"/>
      <c r="E90" s="69"/>
      <c r="F90" s="70"/>
    </row>
    <row r="91" spans="1:6">
      <c r="A91" s="65"/>
      <c r="B91" s="66" t="s">
        <v>200</v>
      </c>
      <c r="C91" s="72"/>
      <c r="D91" s="72"/>
      <c r="E91" s="69"/>
      <c r="F91" s="70"/>
    </row>
    <row r="92" spans="1:6">
      <c r="A92" s="65"/>
      <c r="B92" s="66" t="s">
        <v>201</v>
      </c>
      <c r="C92" s="72"/>
      <c r="D92" s="72"/>
      <c r="E92" s="69"/>
      <c r="F92" s="70"/>
    </row>
    <row r="93" spans="1:6">
      <c r="A93" s="65"/>
      <c r="B93" s="66" t="s">
        <v>188</v>
      </c>
      <c r="C93" s="72"/>
      <c r="D93" s="72"/>
      <c r="E93" s="69"/>
      <c r="F93" s="70"/>
    </row>
    <row r="94" spans="1:6" ht="25.5">
      <c r="A94" s="65"/>
      <c r="B94" s="66" t="s">
        <v>202</v>
      </c>
      <c r="C94" s="72"/>
      <c r="D94" s="72"/>
      <c r="E94" s="69"/>
      <c r="F94" s="70"/>
    </row>
    <row r="95" spans="1:6">
      <c r="A95" s="65"/>
      <c r="B95" s="66" t="s">
        <v>190</v>
      </c>
      <c r="C95" s="72"/>
      <c r="D95" s="72"/>
      <c r="E95" s="69"/>
      <c r="F95" s="70"/>
    </row>
    <row r="96" spans="1:6">
      <c r="A96" s="65"/>
      <c r="B96" s="66" t="s">
        <v>203</v>
      </c>
      <c r="C96" s="72"/>
      <c r="D96" s="72"/>
      <c r="E96" s="69"/>
      <c r="F96" s="70"/>
    </row>
    <row r="97" spans="1:6">
      <c r="A97" s="65"/>
      <c r="B97" s="66" t="s">
        <v>204</v>
      </c>
      <c r="C97" s="72"/>
      <c r="D97" s="72"/>
      <c r="E97" s="69"/>
      <c r="F97" s="70"/>
    </row>
    <row r="98" spans="1:6">
      <c r="A98" s="65"/>
      <c r="B98" s="66" t="s">
        <v>205</v>
      </c>
      <c r="C98" s="72"/>
      <c r="D98" s="72"/>
      <c r="E98" s="69"/>
      <c r="F98" s="70"/>
    </row>
    <row r="99" spans="1:6">
      <c r="A99" s="65"/>
      <c r="B99" s="66" t="s">
        <v>206</v>
      </c>
      <c r="C99" s="72"/>
      <c r="D99" s="72"/>
      <c r="E99" s="69"/>
      <c r="F99" s="70"/>
    </row>
    <row r="100" spans="1:6">
      <c r="A100" s="65"/>
      <c r="B100" s="75" t="s">
        <v>195</v>
      </c>
      <c r="C100" s="72"/>
      <c r="D100" s="72"/>
      <c r="E100" s="69"/>
      <c r="F100" s="70"/>
    </row>
    <row r="101" spans="1:6">
      <c r="A101" s="65"/>
      <c r="B101" s="66" t="s">
        <v>207</v>
      </c>
      <c r="C101" s="73" t="s">
        <v>18</v>
      </c>
      <c r="D101" s="73">
        <v>2</v>
      </c>
      <c r="E101" s="74"/>
      <c r="F101" s="70">
        <f>D101*E101</f>
        <v>0</v>
      </c>
    </row>
    <row r="102" spans="1:6">
      <c r="A102" s="65"/>
      <c r="B102" s="66"/>
      <c r="C102" s="72"/>
      <c r="D102" s="72"/>
      <c r="E102" s="69"/>
      <c r="F102" s="70"/>
    </row>
    <row r="103" spans="1:6" ht="51">
      <c r="A103" s="65" t="s">
        <v>120</v>
      </c>
      <c r="B103" s="66" t="s">
        <v>208</v>
      </c>
      <c r="C103" s="72"/>
      <c r="D103" s="72"/>
      <c r="E103" s="69"/>
      <c r="F103" s="70"/>
    </row>
    <row r="104" spans="1:6" ht="81.75" customHeight="1">
      <c r="A104" s="65"/>
      <c r="B104" s="66" t="s">
        <v>209</v>
      </c>
      <c r="C104" s="72"/>
      <c r="D104" s="72"/>
      <c r="E104" s="69"/>
      <c r="F104" s="70"/>
    </row>
    <row r="105" spans="1:6" ht="89.25">
      <c r="A105" s="65"/>
      <c r="B105" s="66" t="s">
        <v>210</v>
      </c>
      <c r="C105" s="72"/>
      <c r="D105" s="72"/>
      <c r="E105" s="69"/>
      <c r="F105" s="70"/>
    </row>
    <row r="106" spans="1:6" ht="114.75">
      <c r="A106" s="65"/>
      <c r="B106" s="66" t="s">
        <v>211</v>
      </c>
      <c r="C106" s="73" t="s">
        <v>18</v>
      </c>
      <c r="D106" s="73">
        <v>3</v>
      </c>
      <c r="E106" s="74"/>
      <c r="F106" s="70">
        <f>D106*E106</f>
        <v>0</v>
      </c>
    </row>
    <row r="107" spans="1:6">
      <c r="A107" s="65"/>
      <c r="B107" s="66"/>
      <c r="C107" s="72"/>
      <c r="D107" s="72"/>
      <c r="E107" s="69"/>
      <c r="F107" s="70"/>
    </row>
    <row r="108" spans="1:6" ht="51">
      <c r="A108" s="65" t="s">
        <v>122</v>
      </c>
      <c r="B108" s="66" t="s">
        <v>212</v>
      </c>
      <c r="C108" s="73" t="s">
        <v>18</v>
      </c>
      <c r="D108" s="73">
        <v>2</v>
      </c>
      <c r="E108" s="74"/>
      <c r="F108" s="70">
        <f>D108*E108</f>
        <v>0</v>
      </c>
    </row>
    <row r="109" spans="1:6">
      <c r="A109" s="65"/>
      <c r="B109" s="66"/>
      <c r="C109" s="72"/>
      <c r="D109" s="72"/>
      <c r="E109" s="69"/>
      <c r="F109" s="70"/>
    </row>
    <row r="110" spans="1:6" ht="114.75">
      <c r="A110" s="65" t="s">
        <v>124</v>
      </c>
      <c r="B110" s="76" t="s">
        <v>213</v>
      </c>
      <c r="C110" s="72"/>
      <c r="D110" s="77"/>
      <c r="E110" s="69"/>
      <c r="F110" s="70"/>
    </row>
    <row r="111" spans="1:6" ht="76.5">
      <c r="A111" s="65"/>
      <c r="B111" s="78" t="s">
        <v>214</v>
      </c>
      <c r="C111" s="72"/>
      <c r="D111" s="77"/>
      <c r="E111" s="69"/>
      <c r="F111" s="70"/>
    </row>
    <row r="112" spans="1:6">
      <c r="A112" s="65"/>
      <c r="B112" s="66" t="s">
        <v>215</v>
      </c>
      <c r="C112" s="77" t="s">
        <v>216</v>
      </c>
      <c r="D112" s="77">
        <v>20</v>
      </c>
      <c r="E112" s="69"/>
      <c r="F112" s="70">
        <f>D112*E112</f>
        <v>0</v>
      </c>
    </row>
    <row r="113" spans="1:6">
      <c r="A113" s="65"/>
      <c r="B113" s="66" t="s">
        <v>217</v>
      </c>
      <c r="C113" s="77" t="s">
        <v>216</v>
      </c>
      <c r="D113" s="77">
        <v>45</v>
      </c>
      <c r="E113" s="69"/>
      <c r="F113" s="70">
        <f>D113*E113</f>
        <v>0</v>
      </c>
    </row>
    <row r="114" spans="1:6">
      <c r="A114" s="65"/>
      <c r="B114" s="66" t="s">
        <v>218</v>
      </c>
      <c r="C114" s="77" t="s">
        <v>216</v>
      </c>
      <c r="D114" s="77">
        <v>20</v>
      </c>
      <c r="E114" s="69"/>
      <c r="F114" s="70">
        <f>D114*E114</f>
        <v>0</v>
      </c>
    </row>
    <row r="115" spans="1:6">
      <c r="A115" s="65"/>
      <c r="B115" s="66" t="s">
        <v>219</v>
      </c>
      <c r="C115" s="77" t="s">
        <v>216</v>
      </c>
      <c r="D115" s="77">
        <v>45</v>
      </c>
      <c r="E115" s="69"/>
      <c r="F115" s="70">
        <f>D115*E115</f>
        <v>0</v>
      </c>
    </row>
    <row r="116" spans="1:6">
      <c r="A116" s="65"/>
      <c r="B116" s="66"/>
      <c r="C116" s="72"/>
      <c r="D116" s="77"/>
      <c r="E116" s="69"/>
      <c r="F116" s="70"/>
    </row>
    <row r="117" spans="1:6" ht="51">
      <c r="A117" s="65" t="s">
        <v>126</v>
      </c>
      <c r="B117" s="66" t="s">
        <v>220</v>
      </c>
      <c r="C117" s="72"/>
      <c r="D117" s="77"/>
      <c r="E117" s="69"/>
      <c r="F117" s="70"/>
    </row>
    <row r="118" spans="1:6">
      <c r="A118" s="65"/>
      <c r="B118" s="66" t="s">
        <v>221</v>
      </c>
      <c r="C118" s="73" t="s">
        <v>18</v>
      </c>
      <c r="D118" s="73">
        <v>1</v>
      </c>
      <c r="E118" s="69"/>
      <c r="F118" s="70">
        <f>D118*E118</f>
        <v>0</v>
      </c>
    </row>
    <row r="119" spans="1:6">
      <c r="A119" s="65"/>
      <c r="B119" s="66"/>
      <c r="C119" s="72"/>
      <c r="D119" s="77"/>
      <c r="E119" s="69"/>
      <c r="F119" s="70"/>
    </row>
    <row r="120" spans="1:6" ht="63.75">
      <c r="A120" s="65" t="s">
        <v>128</v>
      </c>
      <c r="B120" s="66" t="s">
        <v>222</v>
      </c>
      <c r="C120" s="72"/>
      <c r="D120" s="72"/>
      <c r="E120" s="69"/>
      <c r="F120" s="70"/>
    </row>
    <row r="121" spans="1:6">
      <c r="A121" s="65"/>
      <c r="B121" s="66" t="s">
        <v>223</v>
      </c>
      <c r="C121" s="73" t="s">
        <v>216</v>
      </c>
      <c r="D121" s="73">
        <v>45</v>
      </c>
      <c r="E121" s="69"/>
      <c r="F121" s="70">
        <f>D121*E121</f>
        <v>0</v>
      </c>
    </row>
    <row r="122" spans="1:6">
      <c r="A122" s="65"/>
      <c r="B122" s="66"/>
      <c r="C122" s="72"/>
      <c r="D122" s="72"/>
      <c r="E122" s="69"/>
      <c r="F122" s="70"/>
    </row>
    <row r="123" spans="1:6" ht="38.25">
      <c r="A123" s="65" t="s">
        <v>224</v>
      </c>
      <c r="B123" s="66" t="s">
        <v>225</v>
      </c>
      <c r="C123" s="72"/>
      <c r="D123" s="72"/>
      <c r="E123" s="69"/>
      <c r="F123" s="70"/>
    </row>
    <row r="124" spans="1:6">
      <c r="A124" s="65"/>
      <c r="B124" s="66" t="s">
        <v>223</v>
      </c>
      <c r="C124" s="73" t="s">
        <v>24</v>
      </c>
      <c r="D124" s="73">
        <v>80</v>
      </c>
      <c r="E124" s="69"/>
      <c r="F124" s="70">
        <f>D124*E124</f>
        <v>0</v>
      </c>
    </row>
    <row r="125" spans="1:6">
      <c r="A125" s="65"/>
      <c r="B125" s="66"/>
      <c r="C125" s="72"/>
      <c r="D125" s="72"/>
      <c r="E125" s="69"/>
      <c r="F125" s="70"/>
    </row>
    <row r="126" spans="1:6" ht="114.75">
      <c r="A126" s="65" t="s">
        <v>130</v>
      </c>
      <c r="B126" s="66" t="s">
        <v>226</v>
      </c>
      <c r="C126" s="72"/>
      <c r="D126" s="72"/>
      <c r="E126" s="69"/>
      <c r="F126" s="70"/>
    </row>
    <row r="127" spans="1:6" ht="51">
      <c r="A127" s="65"/>
      <c r="B127" s="75" t="s">
        <v>227</v>
      </c>
      <c r="C127" s="72"/>
      <c r="D127" s="72"/>
      <c r="E127" s="69"/>
      <c r="F127" s="70"/>
    </row>
    <row r="128" spans="1:6" ht="25.5">
      <c r="A128" s="65"/>
      <c r="B128" s="76" t="s">
        <v>228</v>
      </c>
      <c r="C128" s="73" t="s">
        <v>216</v>
      </c>
      <c r="D128" s="73">
        <v>90</v>
      </c>
      <c r="E128" s="69"/>
      <c r="F128" s="70">
        <f t="shared" ref="F128:F129" si="1">D128*E128</f>
        <v>0</v>
      </c>
    </row>
    <row r="129" spans="1:6">
      <c r="A129" s="65"/>
      <c r="B129" s="76" t="s">
        <v>229</v>
      </c>
      <c r="C129" s="73" t="s">
        <v>216</v>
      </c>
      <c r="D129" s="73">
        <v>12</v>
      </c>
      <c r="E129" s="69"/>
      <c r="F129" s="70">
        <f t="shared" si="1"/>
        <v>0</v>
      </c>
    </row>
    <row r="130" spans="1:6">
      <c r="A130" s="65"/>
      <c r="B130" s="76"/>
      <c r="C130" s="72"/>
      <c r="D130" s="72"/>
      <c r="E130" s="69"/>
      <c r="F130" s="70"/>
    </row>
    <row r="131" spans="1:6" ht="63.75">
      <c r="A131" s="65" t="s">
        <v>132</v>
      </c>
      <c r="B131" s="76" t="s">
        <v>230</v>
      </c>
      <c r="C131" s="72"/>
      <c r="D131" s="72"/>
      <c r="E131" s="69"/>
      <c r="F131" s="70"/>
    </row>
    <row r="132" spans="1:6">
      <c r="A132" s="65"/>
      <c r="B132" s="76" t="s">
        <v>231</v>
      </c>
      <c r="C132" s="73" t="s">
        <v>216</v>
      </c>
      <c r="D132" s="73">
        <v>12</v>
      </c>
      <c r="E132" s="69"/>
      <c r="F132" s="70">
        <f>D132*E132</f>
        <v>0</v>
      </c>
    </row>
    <row r="133" spans="1:6">
      <c r="A133" s="65"/>
      <c r="B133" s="76" t="s">
        <v>232</v>
      </c>
      <c r="C133" s="73" t="s">
        <v>216</v>
      </c>
      <c r="D133" s="73">
        <v>15</v>
      </c>
      <c r="E133" s="69"/>
      <c r="F133" s="70">
        <f>D133*E133</f>
        <v>0</v>
      </c>
    </row>
    <row r="134" spans="1:6">
      <c r="A134" s="65"/>
      <c r="B134" s="76" t="s">
        <v>233</v>
      </c>
      <c r="C134" s="73" t="s">
        <v>216</v>
      </c>
      <c r="D134" s="73">
        <v>48</v>
      </c>
      <c r="E134" s="69"/>
      <c r="F134" s="70">
        <f>D134*E134</f>
        <v>0</v>
      </c>
    </row>
    <row r="135" spans="1:6">
      <c r="A135" s="65"/>
      <c r="B135" s="76"/>
      <c r="C135" s="72"/>
      <c r="D135" s="72"/>
      <c r="E135" s="69"/>
      <c r="F135" s="70"/>
    </row>
    <row r="136" spans="1:6" ht="76.5">
      <c r="A136" s="65" t="s">
        <v>234</v>
      </c>
      <c r="B136" s="76" t="s">
        <v>235</v>
      </c>
      <c r="C136" s="72"/>
      <c r="D136" s="72"/>
      <c r="E136" s="69"/>
      <c r="F136" s="70"/>
    </row>
    <row r="137" spans="1:6">
      <c r="A137" s="65"/>
      <c r="B137" s="76" t="s">
        <v>236</v>
      </c>
      <c r="C137" s="73" t="s">
        <v>18</v>
      </c>
      <c r="D137" s="73">
        <v>3</v>
      </c>
      <c r="E137" s="69"/>
      <c r="F137" s="70">
        <f>D137*E137</f>
        <v>0</v>
      </c>
    </row>
    <row r="138" spans="1:6">
      <c r="A138" s="65"/>
      <c r="B138" s="76"/>
      <c r="C138" s="72"/>
      <c r="D138" s="72"/>
      <c r="E138" s="69"/>
      <c r="F138" s="70"/>
    </row>
    <row r="139" spans="1:6" ht="114.75">
      <c r="A139" s="65" t="s">
        <v>134</v>
      </c>
      <c r="B139" s="76" t="s">
        <v>237</v>
      </c>
      <c r="C139" s="72"/>
      <c r="D139" s="72"/>
      <c r="E139" s="69"/>
      <c r="F139" s="70"/>
    </row>
    <row r="140" spans="1:6">
      <c r="A140" s="65"/>
      <c r="B140" s="76" t="s">
        <v>238</v>
      </c>
      <c r="C140" s="73" t="s">
        <v>18</v>
      </c>
      <c r="D140" s="73">
        <v>1</v>
      </c>
      <c r="E140" s="69"/>
      <c r="F140" s="70">
        <f>D140*E140</f>
        <v>0</v>
      </c>
    </row>
    <row r="141" spans="1:6">
      <c r="A141" s="65"/>
      <c r="B141" s="76"/>
      <c r="C141" s="72"/>
      <c r="D141" s="72"/>
      <c r="E141" s="69"/>
      <c r="F141" s="70"/>
    </row>
    <row r="142" spans="1:6" ht="63.75">
      <c r="A142" s="65" t="s">
        <v>239</v>
      </c>
      <c r="B142" s="76" t="s">
        <v>240</v>
      </c>
      <c r="C142" s="72"/>
      <c r="D142" s="72"/>
      <c r="E142" s="69"/>
      <c r="F142" s="70"/>
    </row>
    <row r="143" spans="1:6">
      <c r="A143" s="65"/>
      <c r="B143" s="76" t="s">
        <v>223</v>
      </c>
      <c r="C143" s="73" t="s">
        <v>216</v>
      </c>
      <c r="D143" s="73">
        <v>18</v>
      </c>
      <c r="E143" s="69"/>
      <c r="F143" s="70">
        <f>D143*E143</f>
        <v>0</v>
      </c>
    </row>
    <row r="144" spans="1:6">
      <c r="A144" s="65"/>
      <c r="B144" s="76"/>
      <c r="C144" s="72"/>
      <c r="D144" s="72"/>
      <c r="E144" s="69"/>
      <c r="F144" s="70"/>
    </row>
    <row r="145" spans="1:10" ht="51">
      <c r="A145" s="65" t="s">
        <v>241</v>
      </c>
      <c r="B145" s="66" t="s">
        <v>242</v>
      </c>
      <c r="C145" s="72"/>
      <c r="D145" s="72"/>
      <c r="E145" s="69"/>
      <c r="F145" s="70"/>
    </row>
    <row r="146" spans="1:10">
      <c r="A146" s="65"/>
      <c r="B146" s="66" t="s">
        <v>243</v>
      </c>
      <c r="C146" s="73" t="s">
        <v>18</v>
      </c>
      <c r="D146" s="73">
        <v>1</v>
      </c>
      <c r="E146" s="69"/>
      <c r="F146" s="70">
        <f>D146*E146</f>
        <v>0</v>
      </c>
    </row>
    <row r="147" spans="1:10">
      <c r="A147" s="65"/>
      <c r="B147" s="66"/>
      <c r="C147" s="72"/>
      <c r="D147" s="72"/>
      <c r="E147" s="69"/>
      <c r="F147" s="70"/>
    </row>
    <row r="148" spans="1:10" ht="38.25">
      <c r="A148" s="65" t="s">
        <v>244</v>
      </c>
      <c r="B148" s="66" t="s">
        <v>245</v>
      </c>
      <c r="C148" s="72"/>
      <c r="D148" s="72"/>
      <c r="E148" s="69"/>
      <c r="F148" s="70"/>
    </row>
    <row r="149" spans="1:10" ht="15">
      <c r="A149" s="79"/>
      <c r="B149" s="66" t="s">
        <v>246</v>
      </c>
      <c r="C149" s="73" t="s">
        <v>18</v>
      </c>
      <c r="D149" s="73">
        <v>1</v>
      </c>
      <c r="E149" s="69"/>
      <c r="F149" s="70">
        <f>D149*E149</f>
        <v>0</v>
      </c>
    </row>
    <row r="150" spans="1:10">
      <c r="A150" s="80"/>
      <c r="B150" s="81"/>
      <c r="C150" s="67"/>
      <c r="D150" s="68"/>
      <c r="E150" s="69"/>
      <c r="F150" s="70"/>
    </row>
    <row r="151" spans="1:10" ht="38.25">
      <c r="A151" s="82" t="s">
        <v>247</v>
      </c>
      <c r="B151" s="83" t="s">
        <v>248</v>
      </c>
      <c r="C151" s="84" t="s">
        <v>18</v>
      </c>
      <c r="D151" s="84">
        <v>1</v>
      </c>
      <c r="E151" s="85"/>
      <c r="F151" s="70">
        <f>D151*E151</f>
        <v>0</v>
      </c>
    </row>
    <row r="152" spans="1:10">
      <c r="A152" s="80"/>
      <c r="B152" s="86"/>
      <c r="C152" s="67"/>
      <c r="D152" s="68"/>
      <c r="E152" s="69"/>
      <c r="F152" s="70"/>
    </row>
    <row r="153" spans="1:10" s="88" customFormat="1" ht="38.25">
      <c r="A153" s="65" t="s">
        <v>249</v>
      </c>
      <c r="B153" s="81" t="s">
        <v>250</v>
      </c>
      <c r="C153" s="87" t="s">
        <v>18</v>
      </c>
      <c r="D153" s="68">
        <v>1</v>
      </c>
      <c r="E153" s="69"/>
      <c r="F153" s="70">
        <f>D153*E153</f>
        <v>0</v>
      </c>
      <c r="G153" s="33"/>
      <c r="H153" s="33"/>
      <c r="I153" s="33"/>
    </row>
    <row r="154" spans="1:10">
      <c r="A154" s="65"/>
      <c r="B154" s="414"/>
      <c r="C154" s="89"/>
      <c r="D154" s="68"/>
      <c r="E154" s="415"/>
      <c r="F154" s="70"/>
      <c r="G154" s="88"/>
      <c r="I154" s="88"/>
      <c r="J154" s="88"/>
    </row>
    <row r="155" spans="1:10">
      <c r="A155" s="92"/>
      <c r="B155" s="60" t="s">
        <v>17</v>
      </c>
      <c r="C155" s="93" t="s">
        <v>252</v>
      </c>
      <c r="D155" s="61"/>
      <c r="E155" s="417"/>
      <c r="F155" s="94">
        <f>SUM(F23:F154)</f>
        <v>0</v>
      </c>
      <c r="G155" s="88"/>
      <c r="H155" s="88"/>
      <c r="I155" s="88"/>
    </row>
    <row r="156" spans="1:10">
      <c r="A156" s="95"/>
      <c r="B156" s="90"/>
      <c r="C156" s="418"/>
      <c r="D156" s="67"/>
      <c r="E156" s="416"/>
      <c r="F156" s="91"/>
      <c r="G156" s="88"/>
      <c r="H156" s="88"/>
      <c r="I156" s="88"/>
    </row>
    <row r="157" spans="1:10" ht="25.5">
      <c r="A157" s="65">
        <v>19</v>
      </c>
      <c r="B157" s="81" t="s">
        <v>254</v>
      </c>
      <c r="C157" s="419" t="s">
        <v>255</v>
      </c>
      <c r="D157" s="96">
        <v>5</v>
      </c>
      <c r="E157" s="420"/>
      <c r="F157" s="97">
        <f>SUM(F155*(D157/100))</f>
        <v>0</v>
      </c>
      <c r="G157" s="88"/>
      <c r="H157" s="88"/>
      <c r="I157" s="88"/>
    </row>
    <row r="158" spans="1:10">
      <c r="A158" s="95"/>
      <c r="B158" s="81"/>
      <c r="C158" s="419"/>
      <c r="D158" s="96"/>
      <c r="E158" s="420"/>
      <c r="F158" s="97"/>
      <c r="G158" s="88"/>
      <c r="H158" s="88"/>
      <c r="I158" s="88"/>
    </row>
    <row r="159" spans="1:10" s="679" customFormat="1" ht="25.5">
      <c r="A159" s="672">
        <v>20</v>
      </c>
      <c r="B159" s="673" t="s">
        <v>622</v>
      </c>
      <c r="C159" s="674" t="s">
        <v>18</v>
      </c>
      <c r="D159" s="675">
        <v>1</v>
      </c>
      <c r="E159" s="676"/>
      <c r="F159" s="677">
        <f>D159*E159</f>
        <v>0</v>
      </c>
      <c r="G159" s="678"/>
      <c r="H159" s="678"/>
      <c r="I159" s="678"/>
    </row>
    <row r="160" spans="1:10">
      <c r="A160" s="95"/>
      <c r="B160" s="90"/>
      <c r="C160" s="418"/>
      <c r="D160" s="67"/>
      <c r="E160" s="416"/>
      <c r="F160" s="91"/>
      <c r="G160" s="88"/>
      <c r="H160" s="88"/>
      <c r="I160" s="88"/>
    </row>
    <row r="161" spans="1:9">
      <c r="A161" s="65">
        <v>21</v>
      </c>
      <c r="B161" s="81" t="s">
        <v>256</v>
      </c>
      <c r="C161" s="98" t="s">
        <v>18</v>
      </c>
      <c r="D161" s="99">
        <v>1</v>
      </c>
      <c r="E161" s="421"/>
      <c r="F161" s="70">
        <f>D161*E161</f>
        <v>0</v>
      </c>
      <c r="G161" s="88"/>
      <c r="H161" s="88"/>
      <c r="I161" s="88"/>
    </row>
    <row r="162" spans="1:9">
      <c r="A162" s="65"/>
      <c r="B162" s="90"/>
      <c r="C162" s="98"/>
      <c r="D162" s="99"/>
      <c r="E162" s="422"/>
      <c r="F162" s="91"/>
      <c r="G162" s="88"/>
      <c r="H162" s="88"/>
      <c r="I162" s="88"/>
    </row>
    <row r="163" spans="1:9">
      <c r="A163" s="65"/>
      <c r="B163" s="100" t="s">
        <v>257</v>
      </c>
      <c r="C163" s="89"/>
      <c r="D163" s="68"/>
      <c r="E163" s="415"/>
      <c r="F163" s="70"/>
      <c r="G163" s="88"/>
      <c r="H163" s="88"/>
    </row>
    <row r="164" spans="1:9" ht="51">
      <c r="A164" s="65"/>
      <c r="B164" s="81" t="s">
        <v>604</v>
      </c>
      <c r="C164" s="89"/>
      <c r="D164" s="68"/>
      <c r="E164" s="415"/>
      <c r="F164" s="70"/>
      <c r="G164" s="88"/>
      <c r="H164" s="88"/>
    </row>
    <row r="165" spans="1:9" ht="38.25">
      <c r="A165" s="65"/>
      <c r="B165" s="81" t="s">
        <v>258</v>
      </c>
      <c r="C165" s="89"/>
      <c r="D165" s="68"/>
      <c r="E165" s="415"/>
      <c r="F165" s="70"/>
      <c r="G165" s="88"/>
      <c r="H165" s="88"/>
    </row>
    <row r="166" spans="1:9">
      <c r="A166" s="65"/>
      <c r="B166" s="81" t="s">
        <v>259</v>
      </c>
      <c r="C166" s="89"/>
      <c r="D166" s="68"/>
      <c r="E166" s="415"/>
      <c r="F166" s="70"/>
      <c r="G166" s="88"/>
      <c r="H166" s="88"/>
    </row>
    <row r="167" spans="1:9" ht="38.25">
      <c r="A167" s="101"/>
      <c r="B167" s="102" t="s">
        <v>626</v>
      </c>
      <c r="C167" s="103"/>
      <c r="D167" s="104"/>
      <c r="E167" s="105"/>
      <c r="F167" s="106"/>
      <c r="G167" s="88"/>
      <c r="H167" s="88"/>
    </row>
    <row r="168" spans="1:9" ht="15.75" thickBot="1">
      <c r="A168" s="107"/>
      <c r="B168" s="108" t="s">
        <v>136</v>
      </c>
      <c r="C168" s="109"/>
      <c r="D168" s="109"/>
      <c r="E168" s="110"/>
      <c r="F168" s="111">
        <f>SUM(F155:F164)</f>
        <v>0</v>
      </c>
      <c r="G168" s="88"/>
      <c r="H168" s="88"/>
    </row>
    <row r="169" spans="1:9" ht="15.75" thickTop="1">
      <c r="A169" s="423"/>
      <c r="B169" s="112"/>
      <c r="C169" s="113"/>
      <c r="D169" s="113"/>
      <c r="E169" s="114"/>
      <c r="F169" s="424"/>
      <c r="G169" s="88"/>
      <c r="H169" s="88"/>
    </row>
    <row r="170" spans="1:9" ht="15.75">
      <c r="A170" s="115"/>
      <c r="B170" s="116" t="s">
        <v>260</v>
      </c>
      <c r="C170" s="117"/>
      <c r="D170" s="118"/>
      <c r="E170" s="119"/>
      <c r="F170" s="120"/>
      <c r="G170" s="88"/>
      <c r="H170" s="88"/>
    </row>
    <row r="171" spans="1:9" ht="18">
      <c r="A171" s="121"/>
      <c r="B171" s="122"/>
      <c r="C171" s="123"/>
      <c r="D171" s="124"/>
      <c r="E171" s="425"/>
      <c r="F171" s="125"/>
      <c r="G171" s="88"/>
    </row>
    <row r="172" spans="1:9" ht="38.25">
      <c r="A172" s="132" t="s">
        <v>114</v>
      </c>
      <c r="B172" s="133" t="s">
        <v>261</v>
      </c>
      <c r="C172" s="134"/>
      <c r="D172" s="135"/>
      <c r="E172" s="128"/>
      <c r="F172" s="131"/>
      <c r="G172" s="88"/>
    </row>
    <row r="173" spans="1:9" ht="51">
      <c r="A173" s="72"/>
      <c r="B173" s="66" t="s">
        <v>262</v>
      </c>
      <c r="C173" s="134"/>
      <c r="D173" s="135"/>
      <c r="E173" s="128"/>
      <c r="F173" s="131"/>
      <c r="G173" s="88"/>
    </row>
    <row r="174" spans="1:9" ht="51">
      <c r="A174" s="72"/>
      <c r="B174" s="66" t="s">
        <v>263</v>
      </c>
      <c r="C174" s="134"/>
      <c r="D174" s="135"/>
      <c r="E174" s="128"/>
      <c r="F174" s="131"/>
      <c r="G174" s="88"/>
    </row>
    <row r="175" spans="1:9" ht="114.75">
      <c r="A175" s="72"/>
      <c r="B175" s="66" t="s">
        <v>264</v>
      </c>
      <c r="C175" s="134"/>
      <c r="D175" s="135"/>
      <c r="E175" s="128"/>
      <c r="F175" s="131"/>
      <c r="G175" s="88"/>
    </row>
    <row r="176" spans="1:9" ht="25.5">
      <c r="A176" s="72"/>
      <c r="B176" s="66" t="s">
        <v>265</v>
      </c>
      <c r="C176" s="134"/>
      <c r="D176" s="135"/>
      <c r="E176" s="128"/>
      <c r="F176" s="131"/>
      <c r="G176" s="88"/>
    </row>
    <row r="177" spans="1:7" ht="51">
      <c r="A177" s="72"/>
      <c r="B177" s="66" t="s">
        <v>266</v>
      </c>
      <c r="C177" s="134"/>
      <c r="D177" s="135"/>
      <c r="E177" s="128"/>
      <c r="F177" s="131"/>
      <c r="G177" s="88"/>
    </row>
    <row r="178" spans="1:7" ht="25.5">
      <c r="A178" s="72"/>
      <c r="B178" s="66" t="s">
        <v>267</v>
      </c>
      <c r="C178" s="134"/>
      <c r="D178" s="135"/>
      <c r="E178" s="128"/>
      <c r="F178" s="131"/>
      <c r="G178" s="88"/>
    </row>
    <row r="179" spans="1:7" ht="63.75">
      <c r="A179" s="72"/>
      <c r="B179" s="66" t="s">
        <v>268</v>
      </c>
      <c r="C179" s="134"/>
      <c r="D179" s="135"/>
      <c r="E179" s="128"/>
      <c r="F179" s="131"/>
      <c r="G179" s="88"/>
    </row>
    <row r="180" spans="1:7" ht="76.5">
      <c r="A180" s="72"/>
      <c r="B180" s="66" t="s">
        <v>269</v>
      </c>
      <c r="C180" s="134"/>
      <c r="D180" s="135"/>
      <c r="E180" s="128"/>
      <c r="F180" s="131"/>
      <c r="G180" s="88"/>
    </row>
    <row r="181" spans="1:7" ht="76.5">
      <c r="A181" s="72"/>
      <c r="B181" s="66" t="s">
        <v>270</v>
      </c>
      <c r="C181" s="134"/>
      <c r="D181" s="135"/>
      <c r="E181" s="128"/>
      <c r="F181" s="131"/>
      <c r="G181" s="88"/>
    </row>
    <row r="182" spans="1:7" ht="63.75">
      <c r="A182" s="72"/>
      <c r="B182" s="66" t="s">
        <v>271</v>
      </c>
      <c r="C182" s="134"/>
      <c r="D182" s="135"/>
      <c r="E182" s="128"/>
      <c r="F182" s="131"/>
      <c r="G182" s="88"/>
    </row>
    <row r="183" spans="1:7" ht="76.5">
      <c r="A183" s="72"/>
      <c r="B183" s="66" t="s">
        <v>272</v>
      </c>
      <c r="C183" s="134"/>
      <c r="D183" s="135"/>
      <c r="E183" s="128"/>
      <c r="F183" s="131"/>
      <c r="G183" s="88"/>
    </row>
    <row r="184" spans="1:7" ht="63.75">
      <c r="A184" s="72"/>
      <c r="B184" s="66" t="s">
        <v>273</v>
      </c>
      <c r="C184" s="134"/>
      <c r="D184" s="135"/>
      <c r="E184" s="128"/>
      <c r="F184" s="131"/>
      <c r="G184" s="88"/>
    </row>
    <row r="185" spans="1:7" ht="63.75">
      <c r="A185" s="72"/>
      <c r="B185" s="66" t="s">
        <v>274</v>
      </c>
      <c r="C185" s="134"/>
      <c r="D185" s="135"/>
      <c r="E185" s="128"/>
      <c r="F185" s="131"/>
      <c r="G185" s="88"/>
    </row>
    <row r="186" spans="1:7" ht="51">
      <c r="A186" s="72"/>
      <c r="B186" s="66" t="s">
        <v>275</v>
      </c>
      <c r="C186" s="134"/>
      <c r="D186" s="135"/>
      <c r="E186" s="128"/>
      <c r="F186" s="131"/>
      <c r="G186" s="88"/>
    </row>
    <row r="187" spans="1:7" ht="89.25">
      <c r="A187" s="136"/>
      <c r="B187" s="66" t="s">
        <v>276</v>
      </c>
      <c r="C187" s="134"/>
      <c r="D187" s="135"/>
      <c r="E187" s="128"/>
      <c r="F187" s="131"/>
      <c r="G187" s="88"/>
    </row>
    <row r="188" spans="1:7" ht="76.5">
      <c r="A188" s="136"/>
      <c r="B188" s="66" t="s">
        <v>277</v>
      </c>
      <c r="C188" s="134"/>
      <c r="D188" s="135"/>
      <c r="E188" s="128"/>
      <c r="F188" s="131"/>
      <c r="G188" s="88"/>
    </row>
    <row r="189" spans="1:7" ht="76.5">
      <c r="A189" s="136"/>
      <c r="B189" s="66" t="s">
        <v>278</v>
      </c>
      <c r="C189" s="134"/>
      <c r="D189" s="135"/>
      <c r="E189" s="128"/>
      <c r="F189" s="131"/>
      <c r="G189" s="88"/>
    </row>
    <row r="190" spans="1:7" ht="89.25">
      <c r="A190" s="136"/>
      <c r="B190" s="66" t="s">
        <v>279</v>
      </c>
      <c r="C190" s="134"/>
      <c r="D190" s="135"/>
      <c r="E190" s="128"/>
      <c r="F190" s="131"/>
      <c r="G190" s="88"/>
    </row>
    <row r="191" spans="1:7" ht="63.75">
      <c r="A191" s="136"/>
      <c r="B191" s="66" t="s">
        <v>280</v>
      </c>
      <c r="C191" s="134"/>
      <c r="D191" s="135"/>
      <c r="E191" s="128"/>
      <c r="F191" s="131"/>
      <c r="G191" s="88"/>
    </row>
    <row r="192" spans="1:7" ht="63.75">
      <c r="A192" s="136"/>
      <c r="B192" s="66" t="s">
        <v>281</v>
      </c>
      <c r="C192" s="134"/>
      <c r="D192" s="135"/>
      <c r="E192" s="128"/>
      <c r="F192" s="131"/>
      <c r="G192" s="88"/>
    </row>
    <row r="193" spans="1:7" ht="38.25">
      <c r="A193" s="136"/>
      <c r="B193" s="66" t="s">
        <v>282</v>
      </c>
      <c r="C193" s="134"/>
      <c r="D193" s="135"/>
      <c r="E193" s="128"/>
      <c r="F193" s="131"/>
      <c r="G193" s="88"/>
    </row>
    <row r="194" spans="1:7">
      <c r="A194" s="136"/>
      <c r="B194" s="66"/>
      <c r="C194" s="134"/>
      <c r="D194" s="135"/>
      <c r="E194" s="128"/>
      <c r="F194" s="131"/>
      <c r="G194" s="88"/>
    </row>
    <row r="195" spans="1:7">
      <c r="A195" s="136"/>
      <c r="B195" s="137" t="s">
        <v>283</v>
      </c>
      <c r="C195" s="134"/>
      <c r="D195" s="135"/>
      <c r="E195" s="128"/>
      <c r="F195" s="131"/>
      <c r="G195" s="88"/>
    </row>
    <row r="196" spans="1:7" ht="25.5">
      <c r="A196" s="136"/>
      <c r="B196" s="133" t="s">
        <v>284</v>
      </c>
      <c r="C196" s="134"/>
      <c r="D196" s="135"/>
      <c r="E196" s="128"/>
      <c r="F196" s="131"/>
      <c r="G196" s="88"/>
    </row>
    <row r="197" spans="1:7">
      <c r="A197" s="136"/>
      <c r="B197" s="137" t="s">
        <v>285</v>
      </c>
      <c r="C197" s="134"/>
      <c r="D197" s="135"/>
      <c r="E197" s="128"/>
      <c r="F197" s="131"/>
      <c r="G197" s="88"/>
    </row>
    <row r="198" spans="1:7">
      <c r="A198" s="136"/>
      <c r="B198" s="138" t="s">
        <v>286</v>
      </c>
      <c r="C198" s="134"/>
      <c r="D198" s="135"/>
      <c r="E198" s="128"/>
      <c r="F198" s="131"/>
      <c r="G198" s="88"/>
    </row>
    <row r="199" spans="1:7" ht="25.5">
      <c r="A199" s="136"/>
      <c r="B199" s="139" t="s">
        <v>287</v>
      </c>
      <c r="C199" s="134"/>
      <c r="D199" s="135"/>
      <c r="E199" s="128"/>
      <c r="F199" s="131"/>
      <c r="G199" s="88"/>
    </row>
    <row r="200" spans="1:7" ht="25.5">
      <c r="A200" s="136"/>
      <c r="B200" s="139" t="s">
        <v>288</v>
      </c>
      <c r="C200" s="134"/>
      <c r="D200" s="135"/>
      <c r="E200" s="128"/>
      <c r="F200" s="131"/>
      <c r="G200" s="88"/>
    </row>
    <row r="201" spans="1:7" ht="25.5">
      <c r="A201" s="136"/>
      <c r="B201" s="139" t="s">
        <v>289</v>
      </c>
      <c r="C201" s="134"/>
      <c r="D201" s="135"/>
      <c r="E201" s="128"/>
      <c r="F201" s="131"/>
      <c r="G201" s="88"/>
    </row>
    <row r="202" spans="1:7">
      <c r="A202" s="136"/>
      <c r="B202" s="138" t="s">
        <v>290</v>
      </c>
      <c r="C202" s="134"/>
      <c r="D202" s="135"/>
      <c r="E202" s="128"/>
      <c r="F202" s="131"/>
      <c r="G202" s="88"/>
    </row>
    <row r="203" spans="1:7" ht="25.5">
      <c r="A203" s="136"/>
      <c r="B203" s="139" t="s">
        <v>291</v>
      </c>
      <c r="C203" s="134"/>
      <c r="D203" s="135"/>
      <c r="E203" s="128"/>
      <c r="F203" s="131"/>
      <c r="G203" s="88"/>
    </row>
    <row r="204" spans="1:7">
      <c r="A204" s="136"/>
      <c r="B204" s="139" t="s">
        <v>292</v>
      </c>
      <c r="C204" s="134"/>
      <c r="D204" s="135"/>
      <c r="E204" s="128"/>
      <c r="F204" s="131"/>
      <c r="G204" s="88"/>
    </row>
    <row r="205" spans="1:7">
      <c r="A205" s="136"/>
      <c r="B205" s="139" t="s">
        <v>293</v>
      </c>
      <c r="C205" s="134"/>
      <c r="D205" s="135"/>
      <c r="E205" s="128"/>
      <c r="F205" s="131"/>
      <c r="G205" s="88"/>
    </row>
    <row r="206" spans="1:7">
      <c r="A206" s="136"/>
      <c r="B206" s="139" t="s">
        <v>294</v>
      </c>
      <c r="C206" s="134"/>
      <c r="D206" s="135"/>
      <c r="E206" s="128"/>
      <c r="F206" s="131"/>
      <c r="G206" s="88"/>
    </row>
    <row r="207" spans="1:7">
      <c r="A207" s="136"/>
      <c r="B207" s="139" t="s">
        <v>295</v>
      </c>
      <c r="C207" s="134"/>
      <c r="D207" s="135"/>
      <c r="E207" s="128"/>
      <c r="F207" s="131"/>
      <c r="G207" s="88"/>
    </row>
    <row r="208" spans="1:7">
      <c r="A208" s="136"/>
      <c r="B208" s="139" t="s">
        <v>296</v>
      </c>
      <c r="C208" s="134"/>
      <c r="D208" s="135"/>
      <c r="E208" s="128"/>
      <c r="F208" s="131"/>
      <c r="G208" s="88"/>
    </row>
    <row r="209" spans="1:7">
      <c r="A209" s="136"/>
      <c r="B209" s="139" t="s">
        <v>297</v>
      </c>
      <c r="C209" s="134"/>
      <c r="D209" s="135"/>
      <c r="E209" s="128"/>
      <c r="F209" s="131"/>
      <c r="G209" s="88"/>
    </row>
    <row r="210" spans="1:7">
      <c r="A210" s="136"/>
      <c r="B210" s="139" t="s">
        <v>298</v>
      </c>
      <c r="C210" s="134"/>
      <c r="D210" s="135"/>
      <c r="E210" s="128"/>
      <c r="F210" s="131"/>
      <c r="G210" s="88"/>
    </row>
    <row r="211" spans="1:7">
      <c r="A211" s="136"/>
      <c r="B211" s="139"/>
      <c r="C211" s="134"/>
      <c r="D211" s="135"/>
      <c r="E211" s="128"/>
      <c r="F211" s="131"/>
      <c r="G211" s="88"/>
    </row>
    <row r="212" spans="1:7">
      <c r="A212" s="136"/>
      <c r="B212" s="139"/>
      <c r="C212" s="134"/>
      <c r="D212" s="135"/>
      <c r="E212" s="128"/>
      <c r="F212" s="131"/>
      <c r="G212" s="88"/>
    </row>
    <row r="213" spans="1:7">
      <c r="A213" s="136"/>
      <c r="B213" s="140" t="s">
        <v>299</v>
      </c>
      <c r="C213" s="134"/>
      <c r="D213" s="135"/>
      <c r="E213" s="128"/>
      <c r="F213" s="131"/>
      <c r="G213" s="88"/>
    </row>
    <row r="214" spans="1:7">
      <c r="A214" s="136"/>
      <c r="B214" s="140"/>
      <c r="C214" s="134"/>
      <c r="D214" s="135"/>
      <c r="E214" s="128"/>
      <c r="F214" s="131"/>
      <c r="G214" s="88"/>
    </row>
    <row r="215" spans="1:7">
      <c r="A215" s="136"/>
      <c r="B215" s="137" t="s">
        <v>300</v>
      </c>
      <c r="C215" s="134"/>
      <c r="D215" s="135"/>
      <c r="E215" s="128"/>
      <c r="F215" s="131"/>
      <c r="G215" s="88"/>
    </row>
    <row r="216" spans="1:7" ht="25.5">
      <c r="A216" s="136"/>
      <c r="B216" s="137" t="s">
        <v>301</v>
      </c>
      <c r="C216" s="134"/>
      <c r="D216" s="135"/>
      <c r="E216" s="128"/>
      <c r="F216" s="131"/>
      <c r="G216" s="88"/>
    </row>
    <row r="217" spans="1:7" ht="38.25">
      <c r="A217" s="136"/>
      <c r="B217" s="137" t="s">
        <v>302</v>
      </c>
      <c r="C217" s="134"/>
      <c r="D217" s="135"/>
      <c r="E217" s="128"/>
      <c r="F217" s="131"/>
      <c r="G217" s="88"/>
    </row>
    <row r="218" spans="1:7">
      <c r="A218" s="136"/>
      <c r="B218" s="137" t="s">
        <v>303</v>
      </c>
      <c r="C218" s="134"/>
      <c r="D218" s="135"/>
      <c r="E218" s="128"/>
      <c r="F218" s="131"/>
      <c r="G218" s="88"/>
    </row>
    <row r="219" spans="1:7">
      <c r="A219" s="136"/>
      <c r="B219" s="141" t="s">
        <v>304</v>
      </c>
      <c r="C219" s="134"/>
      <c r="D219" s="135"/>
      <c r="E219" s="128"/>
      <c r="F219" s="131"/>
      <c r="G219" s="88"/>
    </row>
    <row r="220" spans="1:7">
      <c r="A220" s="136"/>
      <c r="B220" s="141" t="s">
        <v>305</v>
      </c>
      <c r="C220" s="134"/>
      <c r="D220" s="135"/>
      <c r="E220" s="128"/>
      <c r="F220" s="131"/>
      <c r="G220" s="88"/>
    </row>
    <row r="221" spans="1:7">
      <c r="A221" s="136"/>
      <c r="B221" s="141"/>
      <c r="C221" s="134"/>
      <c r="D221" s="135"/>
      <c r="E221" s="128"/>
      <c r="F221" s="131"/>
      <c r="G221" s="88"/>
    </row>
    <row r="222" spans="1:7">
      <c r="A222" s="136"/>
      <c r="B222" s="137" t="s">
        <v>306</v>
      </c>
      <c r="C222" s="134"/>
      <c r="D222" s="135"/>
      <c r="E222" s="128"/>
      <c r="F222" s="131"/>
      <c r="G222" s="88"/>
    </row>
    <row r="223" spans="1:7">
      <c r="A223" s="136"/>
      <c r="B223" s="142" t="s">
        <v>307</v>
      </c>
      <c r="C223" s="134"/>
      <c r="D223" s="135"/>
      <c r="E223" s="128"/>
      <c r="F223" s="131"/>
      <c r="G223" s="88"/>
    </row>
    <row r="224" spans="1:7">
      <c r="A224" s="136"/>
      <c r="B224" s="137" t="s">
        <v>308</v>
      </c>
      <c r="C224" s="134"/>
      <c r="D224" s="135"/>
      <c r="E224" s="128"/>
      <c r="F224" s="131"/>
      <c r="G224" s="88"/>
    </row>
    <row r="225" spans="1:7">
      <c r="A225" s="136"/>
      <c r="B225" s="137" t="s">
        <v>309</v>
      </c>
      <c r="C225" s="134"/>
      <c r="D225" s="135"/>
      <c r="E225" s="128"/>
      <c r="F225" s="131"/>
      <c r="G225" s="88"/>
    </row>
    <row r="226" spans="1:7">
      <c r="A226" s="136"/>
      <c r="B226" s="137" t="s">
        <v>310</v>
      </c>
      <c r="C226" s="134"/>
      <c r="D226" s="135"/>
      <c r="E226" s="128"/>
      <c r="F226" s="131"/>
      <c r="G226" s="88"/>
    </row>
    <row r="227" spans="1:7">
      <c r="A227" s="136"/>
      <c r="B227" s="137" t="s">
        <v>303</v>
      </c>
      <c r="C227" s="134"/>
      <c r="D227" s="135"/>
      <c r="E227" s="128"/>
      <c r="F227" s="131"/>
      <c r="G227" s="88"/>
    </row>
    <row r="228" spans="1:7">
      <c r="A228" s="136"/>
      <c r="B228" s="141" t="s">
        <v>311</v>
      </c>
      <c r="C228" s="134"/>
      <c r="D228" s="135"/>
      <c r="E228" s="128"/>
      <c r="F228" s="131"/>
      <c r="G228" s="88"/>
    </row>
    <row r="229" spans="1:7">
      <c r="A229" s="136"/>
      <c r="B229" s="141" t="s">
        <v>312</v>
      </c>
      <c r="C229" s="134"/>
      <c r="D229" s="135"/>
      <c r="E229" s="128"/>
      <c r="F229" s="131"/>
      <c r="G229" s="88"/>
    </row>
    <row r="230" spans="1:7">
      <c r="A230" s="136"/>
      <c r="B230" s="141" t="s">
        <v>313</v>
      </c>
      <c r="C230" s="134"/>
      <c r="D230" s="135"/>
      <c r="E230" s="128"/>
      <c r="F230" s="131"/>
      <c r="G230" s="88"/>
    </row>
    <row r="231" spans="1:7">
      <c r="A231" s="136"/>
      <c r="B231" s="141" t="s">
        <v>314</v>
      </c>
      <c r="C231" s="134"/>
      <c r="D231" s="135"/>
      <c r="E231" s="128"/>
      <c r="F231" s="131"/>
      <c r="G231" s="88"/>
    </row>
    <row r="232" spans="1:7">
      <c r="A232" s="136"/>
      <c r="B232" s="141"/>
      <c r="C232" s="134"/>
      <c r="D232" s="135"/>
      <c r="E232" s="128"/>
      <c r="F232" s="131"/>
      <c r="G232" s="88"/>
    </row>
    <row r="233" spans="1:7">
      <c r="A233" s="136"/>
      <c r="B233" s="66" t="s">
        <v>315</v>
      </c>
      <c r="C233" s="134"/>
      <c r="D233" s="135"/>
      <c r="E233" s="128"/>
      <c r="F233" s="131"/>
      <c r="G233" s="88"/>
    </row>
    <row r="234" spans="1:7" ht="25.5">
      <c r="A234" s="136"/>
      <c r="B234" s="133" t="s">
        <v>316</v>
      </c>
      <c r="C234" s="134"/>
      <c r="D234" s="135"/>
      <c r="E234" s="128"/>
      <c r="F234" s="131"/>
      <c r="G234" s="88"/>
    </row>
    <row r="235" spans="1:7">
      <c r="A235" s="136"/>
      <c r="B235" s="66" t="s">
        <v>317</v>
      </c>
      <c r="C235" s="134"/>
      <c r="D235" s="135"/>
      <c r="E235" s="128"/>
      <c r="F235" s="131"/>
      <c r="G235" s="88"/>
    </row>
    <row r="236" spans="1:7">
      <c r="A236" s="136"/>
      <c r="B236" s="66" t="s">
        <v>318</v>
      </c>
      <c r="C236" s="134"/>
      <c r="D236" s="135"/>
      <c r="E236" s="128"/>
      <c r="F236" s="131"/>
      <c r="G236" s="88"/>
    </row>
    <row r="237" spans="1:7">
      <c r="A237" s="136"/>
      <c r="B237" s="66" t="s">
        <v>319</v>
      </c>
      <c r="C237" s="134"/>
      <c r="D237" s="135"/>
      <c r="E237" s="128"/>
      <c r="F237" s="131"/>
      <c r="G237" s="88"/>
    </row>
    <row r="238" spans="1:7">
      <c r="A238" s="136"/>
      <c r="B238" s="66" t="s">
        <v>320</v>
      </c>
      <c r="C238" s="134"/>
      <c r="D238" s="135"/>
      <c r="E238" s="128"/>
      <c r="F238" s="131"/>
      <c r="G238" s="88"/>
    </row>
    <row r="239" spans="1:7">
      <c r="A239" s="136"/>
      <c r="B239" s="66" t="s">
        <v>321</v>
      </c>
      <c r="C239" s="134"/>
      <c r="D239" s="135"/>
      <c r="E239" s="128"/>
      <c r="F239" s="131"/>
      <c r="G239" s="88"/>
    </row>
    <row r="240" spans="1:7">
      <c r="A240" s="136"/>
      <c r="B240" s="66" t="s">
        <v>322</v>
      </c>
      <c r="C240" s="134"/>
      <c r="D240" s="135"/>
      <c r="E240" s="128"/>
      <c r="F240" s="131"/>
      <c r="G240" s="88"/>
    </row>
    <row r="241" spans="1:7" ht="25.5">
      <c r="A241" s="136"/>
      <c r="B241" s="66" t="s">
        <v>323</v>
      </c>
      <c r="C241" s="134"/>
      <c r="D241" s="135"/>
      <c r="E241" s="128"/>
      <c r="F241" s="131"/>
      <c r="G241" s="88"/>
    </row>
    <row r="242" spans="1:7">
      <c r="A242" s="136"/>
      <c r="B242" s="66" t="s">
        <v>324</v>
      </c>
      <c r="C242" s="134"/>
      <c r="D242" s="135"/>
      <c r="E242" s="128"/>
      <c r="F242" s="131"/>
      <c r="G242" s="88"/>
    </row>
    <row r="243" spans="1:7">
      <c r="A243" s="136"/>
      <c r="B243" s="66" t="s">
        <v>325</v>
      </c>
      <c r="C243" s="134"/>
      <c r="D243" s="135"/>
      <c r="E243" s="128"/>
      <c r="F243" s="131"/>
      <c r="G243" s="88"/>
    </row>
    <row r="244" spans="1:7">
      <c r="A244" s="136"/>
      <c r="B244" s="66" t="s">
        <v>326</v>
      </c>
      <c r="C244" s="134"/>
      <c r="D244" s="135"/>
      <c r="E244" s="128"/>
      <c r="F244" s="131"/>
      <c r="G244" s="88"/>
    </row>
    <row r="245" spans="1:7">
      <c r="A245" s="136"/>
      <c r="B245" s="66" t="s">
        <v>327</v>
      </c>
      <c r="C245" s="134"/>
      <c r="D245" s="135"/>
      <c r="E245" s="128"/>
      <c r="F245" s="131"/>
      <c r="G245" s="88"/>
    </row>
    <row r="246" spans="1:7">
      <c r="A246" s="136"/>
      <c r="B246" s="66" t="s">
        <v>328</v>
      </c>
      <c r="C246" s="134"/>
      <c r="D246" s="135"/>
      <c r="E246" s="128"/>
      <c r="F246" s="131"/>
      <c r="G246" s="88"/>
    </row>
    <row r="247" spans="1:7">
      <c r="A247" s="136"/>
      <c r="B247" s="66" t="s">
        <v>329</v>
      </c>
      <c r="C247" s="134"/>
      <c r="D247" s="135"/>
      <c r="E247" s="128"/>
      <c r="F247" s="131"/>
      <c r="G247" s="88"/>
    </row>
    <row r="248" spans="1:7">
      <c r="A248" s="136"/>
      <c r="B248" s="66" t="s">
        <v>330</v>
      </c>
      <c r="C248" s="134"/>
      <c r="D248" s="135"/>
      <c r="E248" s="128"/>
      <c r="F248" s="131"/>
      <c r="G248" s="88"/>
    </row>
    <row r="249" spans="1:7">
      <c r="A249" s="136"/>
      <c r="B249" s="66" t="s">
        <v>331</v>
      </c>
      <c r="C249" s="134"/>
      <c r="D249" s="135"/>
      <c r="E249" s="128"/>
      <c r="F249" s="131"/>
      <c r="G249" s="88"/>
    </row>
    <row r="250" spans="1:7">
      <c r="A250" s="136"/>
      <c r="B250" s="66" t="s">
        <v>303</v>
      </c>
      <c r="C250" s="134"/>
      <c r="D250" s="135"/>
      <c r="E250" s="128"/>
      <c r="F250" s="131"/>
      <c r="G250" s="88"/>
    </row>
    <row r="251" spans="1:7">
      <c r="A251" s="136"/>
      <c r="B251" s="76" t="s">
        <v>332</v>
      </c>
      <c r="C251" s="134"/>
      <c r="D251" s="135"/>
      <c r="E251" s="128"/>
      <c r="F251" s="131"/>
      <c r="G251" s="88"/>
    </row>
    <row r="252" spans="1:7">
      <c r="A252" s="136"/>
      <c r="B252" s="76"/>
      <c r="C252" s="134"/>
      <c r="D252" s="135"/>
      <c r="E252" s="128"/>
      <c r="F252" s="131"/>
      <c r="G252" s="88"/>
    </row>
    <row r="253" spans="1:7">
      <c r="A253" s="136"/>
      <c r="B253" s="66" t="s">
        <v>333</v>
      </c>
      <c r="C253" s="134"/>
      <c r="D253" s="135"/>
      <c r="E253" s="128"/>
      <c r="F253" s="131"/>
      <c r="G253" s="88"/>
    </row>
    <row r="254" spans="1:7" ht="38.25">
      <c r="A254" s="136"/>
      <c r="B254" s="66" t="s">
        <v>334</v>
      </c>
      <c r="C254" s="134"/>
      <c r="D254" s="135"/>
      <c r="E254" s="128"/>
      <c r="F254" s="131"/>
      <c r="G254" s="88"/>
    </row>
    <row r="255" spans="1:7">
      <c r="A255" s="136"/>
      <c r="B255" s="66" t="s">
        <v>335</v>
      </c>
      <c r="C255" s="134"/>
      <c r="D255" s="135"/>
      <c r="E255" s="128"/>
      <c r="F255" s="131"/>
      <c r="G255" s="88"/>
    </row>
    <row r="256" spans="1:7">
      <c r="A256" s="136"/>
      <c r="B256" s="66" t="s">
        <v>325</v>
      </c>
      <c r="C256" s="134"/>
      <c r="D256" s="135"/>
      <c r="E256" s="128"/>
      <c r="F256" s="131"/>
      <c r="G256" s="88"/>
    </row>
    <row r="257" spans="1:7">
      <c r="A257" s="136"/>
      <c r="B257" s="66" t="s">
        <v>336</v>
      </c>
      <c r="C257" s="134"/>
      <c r="D257" s="135"/>
      <c r="E257" s="128"/>
      <c r="F257" s="131"/>
      <c r="G257" s="88"/>
    </row>
    <row r="258" spans="1:7">
      <c r="A258" s="136"/>
      <c r="B258" s="66" t="s">
        <v>337</v>
      </c>
      <c r="C258" s="134"/>
      <c r="D258" s="135"/>
      <c r="E258" s="128"/>
      <c r="F258" s="131"/>
      <c r="G258" s="88"/>
    </row>
    <row r="259" spans="1:7">
      <c r="A259" s="136"/>
      <c r="B259" s="66" t="s">
        <v>338</v>
      </c>
      <c r="C259" s="134"/>
      <c r="D259" s="135"/>
      <c r="E259" s="128"/>
      <c r="F259" s="131"/>
      <c r="G259" s="88"/>
    </row>
    <row r="260" spans="1:7">
      <c r="A260" s="136"/>
      <c r="B260" s="66" t="s">
        <v>339</v>
      </c>
      <c r="C260" s="134"/>
      <c r="D260" s="135"/>
      <c r="E260" s="128"/>
      <c r="F260" s="131"/>
      <c r="G260" s="88"/>
    </row>
    <row r="261" spans="1:7">
      <c r="A261" s="136"/>
      <c r="B261" s="66" t="s">
        <v>340</v>
      </c>
      <c r="C261" s="134"/>
      <c r="D261" s="135"/>
      <c r="E261" s="128"/>
      <c r="F261" s="131"/>
      <c r="G261" s="88"/>
    </row>
    <row r="262" spans="1:7">
      <c r="A262" s="136"/>
      <c r="B262" s="66" t="s">
        <v>341</v>
      </c>
      <c r="C262" s="134"/>
      <c r="D262" s="135"/>
      <c r="E262" s="128"/>
      <c r="F262" s="131"/>
      <c r="G262" s="88"/>
    </row>
    <row r="263" spans="1:7">
      <c r="A263" s="136"/>
      <c r="B263" s="66" t="s">
        <v>303</v>
      </c>
      <c r="C263" s="134"/>
      <c r="D263" s="135"/>
      <c r="E263" s="128"/>
      <c r="F263" s="131"/>
      <c r="G263" s="88"/>
    </row>
    <row r="264" spans="1:7">
      <c r="A264" s="136"/>
      <c r="B264" s="76" t="s">
        <v>342</v>
      </c>
      <c r="C264" s="134"/>
      <c r="D264" s="135"/>
      <c r="E264" s="128"/>
      <c r="F264" s="131"/>
      <c r="G264" s="88"/>
    </row>
    <row r="265" spans="1:7">
      <c r="A265" s="136"/>
      <c r="B265" s="76"/>
      <c r="C265" s="134"/>
      <c r="D265" s="135"/>
      <c r="E265" s="128"/>
      <c r="F265" s="131"/>
      <c r="G265" s="88"/>
    </row>
    <row r="266" spans="1:7">
      <c r="A266" s="136"/>
      <c r="B266" s="66" t="s">
        <v>343</v>
      </c>
      <c r="C266" s="134"/>
      <c r="D266" s="135"/>
      <c r="E266" s="128"/>
      <c r="F266" s="131"/>
      <c r="G266" s="88"/>
    </row>
    <row r="267" spans="1:7" ht="25.5">
      <c r="A267" s="136"/>
      <c r="B267" s="66" t="s">
        <v>344</v>
      </c>
      <c r="C267" s="134"/>
      <c r="D267" s="135"/>
      <c r="E267" s="128"/>
      <c r="F267" s="131"/>
      <c r="G267" s="88"/>
    </row>
    <row r="268" spans="1:7">
      <c r="A268" s="136"/>
      <c r="B268" s="66" t="s">
        <v>345</v>
      </c>
      <c r="C268" s="134"/>
      <c r="D268" s="135"/>
      <c r="E268" s="128"/>
      <c r="F268" s="131"/>
      <c r="G268" s="88"/>
    </row>
    <row r="269" spans="1:7">
      <c r="A269" s="136"/>
      <c r="B269" s="66" t="s">
        <v>325</v>
      </c>
      <c r="C269" s="134"/>
      <c r="D269" s="135"/>
      <c r="E269" s="128"/>
      <c r="F269" s="131"/>
      <c r="G269" s="88"/>
    </row>
    <row r="270" spans="1:7">
      <c r="A270" s="136"/>
      <c r="B270" s="66" t="s">
        <v>346</v>
      </c>
      <c r="C270" s="134"/>
      <c r="D270" s="135"/>
      <c r="E270" s="128"/>
      <c r="F270" s="131"/>
      <c r="G270" s="88"/>
    </row>
    <row r="271" spans="1:7">
      <c r="A271" s="136"/>
      <c r="B271" s="66" t="s">
        <v>347</v>
      </c>
      <c r="C271" s="134"/>
      <c r="D271" s="135"/>
      <c r="E271" s="128"/>
      <c r="F271" s="131"/>
      <c r="G271" s="88"/>
    </row>
    <row r="272" spans="1:7">
      <c r="A272" s="136"/>
      <c r="B272" s="66" t="s">
        <v>348</v>
      </c>
      <c r="C272" s="134"/>
      <c r="D272" s="135"/>
      <c r="E272" s="128"/>
      <c r="F272" s="131"/>
      <c r="G272" s="88"/>
    </row>
    <row r="273" spans="1:7">
      <c r="A273" s="136"/>
      <c r="B273" s="66" t="s">
        <v>349</v>
      </c>
      <c r="C273" s="134"/>
      <c r="D273" s="135"/>
      <c r="E273" s="128"/>
      <c r="F273" s="131"/>
      <c r="G273" s="88"/>
    </row>
    <row r="274" spans="1:7">
      <c r="A274" s="136"/>
      <c r="B274" s="66" t="s">
        <v>350</v>
      </c>
      <c r="C274" s="134"/>
      <c r="D274" s="135"/>
      <c r="E274" s="128"/>
      <c r="F274" s="131"/>
      <c r="G274" s="88"/>
    </row>
    <row r="275" spans="1:7">
      <c r="A275" s="136"/>
      <c r="B275" s="66" t="s">
        <v>351</v>
      </c>
      <c r="C275" s="134"/>
      <c r="D275" s="135"/>
      <c r="E275" s="128"/>
      <c r="F275" s="131"/>
      <c r="G275" s="88"/>
    </row>
    <row r="276" spans="1:7" ht="25.5">
      <c r="A276" s="136"/>
      <c r="B276" s="66" t="s">
        <v>352</v>
      </c>
      <c r="C276" s="134"/>
      <c r="D276" s="135"/>
      <c r="E276" s="128"/>
      <c r="F276" s="131"/>
      <c r="G276" s="88"/>
    </row>
    <row r="277" spans="1:7" ht="25.5">
      <c r="A277" s="136"/>
      <c r="B277" s="66" t="s">
        <v>353</v>
      </c>
      <c r="C277" s="134"/>
      <c r="D277" s="135"/>
      <c r="E277" s="128"/>
      <c r="F277" s="131"/>
      <c r="G277" s="88"/>
    </row>
    <row r="278" spans="1:7">
      <c r="A278" s="136"/>
      <c r="B278" s="66" t="s">
        <v>354</v>
      </c>
      <c r="C278" s="134"/>
      <c r="D278" s="135"/>
      <c r="E278" s="128"/>
      <c r="F278" s="131"/>
      <c r="G278" s="88"/>
    </row>
    <row r="279" spans="1:7">
      <c r="A279" s="136"/>
      <c r="B279" s="66" t="s">
        <v>303</v>
      </c>
      <c r="C279" s="134"/>
      <c r="D279" s="135"/>
      <c r="E279" s="128"/>
      <c r="F279" s="131"/>
      <c r="G279" s="88"/>
    </row>
    <row r="280" spans="1:7">
      <c r="A280" s="136"/>
      <c r="B280" s="76" t="s">
        <v>355</v>
      </c>
      <c r="C280" s="134"/>
      <c r="D280" s="135"/>
      <c r="E280" s="128"/>
      <c r="F280" s="131"/>
      <c r="G280" s="88"/>
    </row>
    <row r="281" spans="1:7">
      <c r="A281" s="136"/>
      <c r="B281" s="76"/>
      <c r="C281" s="134"/>
      <c r="D281" s="135"/>
      <c r="E281" s="128"/>
      <c r="F281" s="131"/>
      <c r="G281" s="88"/>
    </row>
    <row r="282" spans="1:7">
      <c r="A282" s="136"/>
      <c r="B282" s="137" t="s">
        <v>356</v>
      </c>
      <c r="C282" s="134"/>
      <c r="D282" s="135"/>
      <c r="E282" s="128"/>
      <c r="F282" s="131"/>
      <c r="G282" s="88"/>
    </row>
    <row r="283" spans="1:7" ht="51">
      <c r="A283" s="136"/>
      <c r="B283" s="137" t="s">
        <v>357</v>
      </c>
      <c r="C283" s="134"/>
      <c r="D283" s="135"/>
      <c r="E283" s="128"/>
      <c r="F283" s="131"/>
      <c r="G283" s="88"/>
    </row>
    <row r="284" spans="1:7">
      <c r="A284" s="136"/>
      <c r="B284" s="137" t="s">
        <v>303</v>
      </c>
      <c r="C284" s="134"/>
      <c r="D284" s="135"/>
      <c r="E284" s="128"/>
      <c r="F284" s="131"/>
      <c r="G284" s="88"/>
    </row>
    <row r="285" spans="1:7">
      <c r="A285" s="136"/>
      <c r="B285" s="141" t="s">
        <v>358</v>
      </c>
      <c r="C285" s="134"/>
      <c r="D285" s="135"/>
      <c r="E285" s="128"/>
      <c r="F285" s="131"/>
      <c r="G285" s="88"/>
    </row>
    <row r="286" spans="1:7">
      <c r="A286" s="136"/>
      <c r="B286" s="141"/>
      <c r="C286" s="134"/>
      <c r="D286" s="135"/>
      <c r="E286" s="128"/>
      <c r="F286" s="131"/>
      <c r="G286" s="88"/>
    </row>
    <row r="287" spans="1:7">
      <c r="A287" s="136"/>
      <c r="B287" s="137" t="s">
        <v>359</v>
      </c>
      <c r="C287" s="134"/>
      <c r="D287" s="135"/>
      <c r="E287" s="128"/>
      <c r="F287" s="131"/>
      <c r="G287" s="88"/>
    </row>
    <row r="288" spans="1:7" ht="25.5">
      <c r="A288" s="136"/>
      <c r="B288" s="137" t="s">
        <v>360</v>
      </c>
      <c r="C288" s="134"/>
      <c r="D288" s="135"/>
      <c r="E288" s="128"/>
      <c r="F288" s="131"/>
      <c r="G288" s="88"/>
    </row>
    <row r="289" spans="1:7">
      <c r="A289" s="136"/>
      <c r="B289" s="137" t="s">
        <v>361</v>
      </c>
      <c r="C289" s="134"/>
      <c r="D289" s="135"/>
      <c r="E289" s="128"/>
      <c r="F289" s="131"/>
      <c r="G289" s="88"/>
    </row>
    <row r="290" spans="1:7">
      <c r="A290" s="136"/>
      <c r="B290" s="137" t="s">
        <v>362</v>
      </c>
      <c r="C290" s="134"/>
      <c r="D290" s="135"/>
      <c r="E290" s="128"/>
      <c r="F290" s="131"/>
      <c r="G290" s="88"/>
    </row>
    <row r="291" spans="1:7">
      <c r="A291" s="136"/>
      <c r="B291" s="137" t="s">
        <v>363</v>
      </c>
      <c r="C291" s="134"/>
      <c r="D291" s="135"/>
      <c r="E291" s="128"/>
      <c r="F291" s="131"/>
      <c r="G291" s="88"/>
    </row>
    <row r="292" spans="1:7">
      <c r="A292" s="136"/>
      <c r="B292" s="137" t="s">
        <v>364</v>
      </c>
      <c r="C292" s="134"/>
      <c r="D292" s="135"/>
      <c r="E292" s="128"/>
      <c r="F292" s="131"/>
      <c r="G292" s="88"/>
    </row>
    <row r="293" spans="1:7">
      <c r="A293" s="136"/>
      <c r="B293" s="137" t="s">
        <v>365</v>
      </c>
      <c r="C293" s="134"/>
      <c r="D293" s="135"/>
      <c r="E293" s="128"/>
      <c r="F293" s="131"/>
      <c r="G293" s="88"/>
    </row>
    <row r="294" spans="1:7">
      <c r="A294" s="136"/>
      <c r="B294" s="137" t="s">
        <v>366</v>
      </c>
      <c r="C294" s="134"/>
      <c r="D294" s="135"/>
      <c r="E294" s="128"/>
      <c r="F294" s="131"/>
      <c r="G294" s="88"/>
    </row>
    <row r="295" spans="1:7" ht="25.5">
      <c r="A295" s="136"/>
      <c r="B295" s="137" t="s">
        <v>367</v>
      </c>
      <c r="C295" s="134"/>
      <c r="D295" s="135"/>
      <c r="E295" s="128"/>
      <c r="F295" s="131"/>
      <c r="G295" s="88"/>
    </row>
    <row r="296" spans="1:7">
      <c r="A296" s="136"/>
      <c r="B296" s="137" t="s">
        <v>368</v>
      </c>
      <c r="C296" s="134"/>
      <c r="D296" s="135"/>
      <c r="E296" s="128"/>
      <c r="F296" s="131"/>
      <c r="G296" s="88"/>
    </row>
    <row r="297" spans="1:7">
      <c r="A297" s="136"/>
      <c r="B297" s="137" t="s">
        <v>369</v>
      </c>
      <c r="C297" s="134"/>
      <c r="D297" s="135"/>
      <c r="E297" s="128"/>
      <c r="F297" s="131"/>
      <c r="G297" s="88"/>
    </row>
    <row r="298" spans="1:7">
      <c r="A298" s="136"/>
      <c r="B298" s="137" t="s">
        <v>303</v>
      </c>
      <c r="C298" s="134"/>
      <c r="D298" s="135"/>
      <c r="E298" s="128"/>
      <c r="F298" s="131"/>
      <c r="G298" s="88"/>
    </row>
    <row r="299" spans="1:7">
      <c r="A299" s="136"/>
      <c r="B299" s="141" t="s">
        <v>370</v>
      </c>
      <c r="C299" s="134"/>
      <c r="D299" s="135"/>
      <c r="E299" s="128"/>
      <c r="F299" s="131"/>
      <c r="G299" s="88"/>
    </row>
    <row r="300" spans="1:7">
      <c r="A300" s="136"/>
      <c r="B300" s="141" t="s">
        <v>371</v>
      </c>
      <c r="C300" s="134"/>
      <c r="D300" s="135"/>
      <c r="E300" s="128"/>
      <c r="F300" s="131"/>
      <c r="G300" s="88"/>
    </row>
    <row r="301" spans="1:7">
      <c r="A301" s="136"/>
      <c r="B301" s="141" t="s">
        <v>372</v>
      </c>
      <c r="C301" s="134"/>
      <c r="D301" s="135"/>
      <c r="E301" s="128"/>
      <c r="F301" s="131"/>
      <c r="G301" s="88"/>
    </row>
    <row r="302" spans="1:7">
      <c r="A302" s="136"/>
      <c r="B302" s="141" t="s">
        <v>373</v>
      </c>
      <c r="C302" s="134"/>
      <c r="D302" s="135"/>
      <c r="E302" s="128"/>
      <c r="F302" s="131"/>
      <c r="G302" s="88"/>
    </row>
    <row r="303" spans="1:7">
      <c r="A303" s="136"/>
      <c r="B303" s="141" t="s">
        <v>374</v>
      </c>
      <c r="C303" s="134"/>
      <c r="D303" s="135"/>
      <c r="E303" s="128"/>
      <c r="F303" s="131"/>
      <c r="G303" s="88"/>
    </row>
    <row r="304" spans="1:7">
      <c r="A304" s="136"/>
      <c r="B304" s="141" t="s">
        <v>375</v>
      </c>
      <c r="C304" s="134"/>
      <c r="D304" s="135"/>
      <c r="E304" s="128"/>
      <c r="F304" s="131"/>
      <c r="G304" s="88"/>
    </row>
    <row r="305" spans="1:7">
      <c r="A305" s="136"/>
      <c r="B305" s="141"/>
      <c r="C305" s="134"/>
      <c r="D305" s="135"/>
      <c r="E305" s="128"/>
      <c r="F305" s="131"/>
      <c r="G305" s="88"/>
    </row>
    <row r="306" spans="1:7">
      <c r="A306" s="136"/>
      <c r="B306" s="137" t="s">
        <v>300</v>
      </c>
      <c r="C306" s="134"/>
      <c r="D306" s="135"/>
      <c r="E306" s="128"/>
      <c r="F306" s="131"/>
      <c r="G306" s="88"/>
    </row>
    <row r="307" spans="1:7" ht="25.5">
      <c r="A307" s="136"/>
      <c r="B307" s="137" t="s">
        <v>376</v>
      </c>
      <c r="C307" s="134"/>
      <c r="D307" s="135"/>
      <c r="E307" s="128"/>
      <c r="F307" s="131"/>
      <c r="G307" s="88"/>
    </row>
    <row r="308" spans="1:7">
      <c r="A308" s="136"/>
      <c r="B308" s="137" t="s">
        <v>377</v>
      </c>
      <c r="C308" s="134"/>
      <c r="D308" s="135"/>
      <c r="E308" s="128"/>
      <c r="F308" s="131"/>
      <c r="G308" s="88"/>
    </row>
    <row r="309" spans="1:7">
      <c r="A309" s="136"/>
      <c r="B309" s="137" t="s">
        <v>303</v>
      </c>
      <c r="C309" s="134"/>
      <c r="D309" s="135"/>
      <c r="E309" s="128"/>
      <c r="F309" s="131"/>
      <c r="G309" s="88"/>
    </row>
    <row r="310" spans="1:7" ht="25.5">
      <c r="A310" s="136"/>
      <c r="B310" s="137" t="s">
        <v>378</v>
      </c>
      <c r="C310" s="134"/>
      <c r="D310" s="135"/>
      <c r="E310" s="128"/>
      <c r="F310" s="131"/>
      <c r="G310" s="88"/>
    </row>
    <row r="311" spans="1:7">
      <c r="A311" s="136"/>
      <c r="B311" s="137"/>
      <c r="C311" s="134"/>
      <c r="D311" s="135"/>
      <c r="E311" s="128"/>
      <c r="F311" s="131"/>
      <c r="G311" s="88"/>
    </row>
    <row r="312" spans="1:7">
      <c r="A312" s="136"/>
      <c r="B312" s="140" t="s">
        <v>379</v>
      </c>
      <c r="C312" s="134"/>
      <c r="D312" s="135"/>
      <c r="E312" s="128"/>
      <c r="F312" s="131"/>
      <c r="G312" s="88"/>
    </row>
    <row r="313" spans="1:7" ht="25.5">
      <c r="A313" s="136"/>
      <c r="B313" s="137" t="s">
        <v>380</v>
      </c>
      <c r="C313" s="134"/>
      <c r="D313" s="135"/>
      <c r="E313" s="128"/>
      <c r="F313" s="131"/>
      <c r="G313" s="88"/>
    </row>
    <row r="314" spans="1:7" ht="25.5">
      <c r="A314" s="136"/>
      <c r="B314" s="141" t="s">
        <v>381</v>
      </c>
      <c r="C314" s="134"/>
      <c r="D314" s="135"/>
      <c r="E314" s="128"/>
      <c r="F314" s="131"/>
      <c r="G314" s="88"/>
    </row>
    <row r="315" spans="1:7">
      <c r="A315" s="136"/>
      <c r="B315" s="141" t="s">
        <v>382</v>
      </c>
      <c r="C315" s="134"/>
      <c r="D315" s="135"/>
      <c r="E315" s="128"/>
      <c r="F315" s="131"/>
      <c r="G315" s="88"/>
    </row>
    <row r="316" spans="1:7">
      <c r="A316" s="136"/>
      <c r="B316" s="137"/>
      <c r="C316" s="134"/>
      <c r="D316" s="135"/>
      <c r="E316" s="128"/>
      <c r="F316" s="131"/>
      <c r="G316" s="88"/>
    </row>
    <row r="317" spans="1:7">
      <c r="A317" s="136"/>
      <c r="B317" s="137"/>
      <c r="C317" s="134"/>
      <c r="D317" s="135"/>
      <c r="E317" s="128"/>
      <c r="F317" s="131"/>
      <c r="G317" s="88"/>
    </row>
    <row r="318" spans="1:7">
      <c r="A318" s="136"/>
      <c r="B318" s="140" t="s">
        <v>383</v>
      </c>
      <c r="C318" s="134"/>
      <c r="D318" s="135"/>
      <c r="E318" s="128"/>
      <c r="F318" s="131"/>
      <c r="G318" s="88"/>
    </row>
    <row r="319" spans="1:7">
      <c r="A319" s="136"/>
      <c r="B319" s="140"/>
      <c r="C319" s="134"/>
      <c r="D319" s="135"/>
      <c r="E319" s="128"/>
      <c r="F319" s="131"/>
      <c r="G319" s="88"/>
    </row>
    <row r="320" spans="1:7">
      <c r="A320" s="136"/>
      <c r="B320" s="137" t="s">
        <v>300</v>
      </c>
      <c r="C320" s="134"/>
      <c r="D320" s="135"/>
      <c r="E320" s="128"/>
      <c r="F320" s="131"/>
      <c r="G320" s="88"/>
    </row>
    <row r="321" spans="1:7" ht="25.5">
      <c r="A321" s="136"/>
      <c r="B321" s="137" t="s">
        <v>301</v>
      </c>
      <c r="C321" s="134"/>
      <c r="D321" s="135"/>
      <c r="E321" s="128"/>
      <c r="F321" s="131"/>
      <c r="G321" s="88"/>
    </row>
    <row r="322" spans="1:7" ht="38.25">
      <c r="A322" s="136"/>
      <c r="B322" s="137" t="s">
        <v>384</v>
      </c>
      <c r="C322" s="134"/>
      <c r="D322" s="135"/>
      <c r="E322" s="128"/>
      <c r="F322" s="131"/>
      <c r="G322" s="88"/>
    </row>
    <row r="323" spans="1:7">
      <c r="A323" s="136"/>
      <c r="B323" s="137" t="s">
        <v>303</v>
      </c>
      <c r="C323" s="134"/>
      <c r="D323" s="135"/>
      <c r="E323" s="128"/>
      <c r="F323" s="131"/>
      <c r="G323" s="88"/>
    </row>
    <row r="324" spans="1:7">
      <c r="A324" s="136"/>
      <c r="B324" s="141" t="s">
        <v>304</v>
      </c>
      <c r="C324" s="134"/>
      <c r="D324" s="135"/>
      <c r="E324" s="128"/>
      <c r="F324" s="131"/>
      <c r="G324" s="88"/>
    </row>
    <row r="325" spans="1:7">
      <c r="A325" s="136"/>
      <c r="B325" s="141" t="s">
        <v>385</v>
      </c>
      <c r="C325" s="134"/>
      <c r="D325" s="135"/>
      <c r="E325" s="128"/>
      <c r="F325" s="131"/>
      <c r="G325" s="88"/>
    </row>
    <row r="326" spans="1:7">
      <c r="A326" s="136"/>
      <c r="B326" s="141"/>
      <c r="C326" s="134"/>
      <c r="D326" s="135"/>
      <c r="E326" s="128"/>
      <c r="F326" s="131"/>
      <c r="G326" s="88"/>
    </row>
    <row r="327" spans="1:7">
      <c r="A327" s="136"/>
      <c r="B327" s="137" t="s">
        <v>306</v>
      </c>
      <c r="C327" s="134"/>
      <c r="D327" s="135"/>
      <c r="E327" s="128"/>
      <c r="F327" s="131"/>
      <c r="G327" s="88"/>
    </row>
    <row r="328" spans="1:7">
      <c r="A328" s="136"/>
      <c r="B328" s="142" t="s">
        <v>307</v>
      </c>
      <c r="C328" s="134"/>
      <c r="D328" s="135"/>
      <c r="E328" s="128"/>
      <c r="F328" s="131"/>
      <c r="G328" s="88"/>
    </row>
    <row r="329" spans="1:7">
      <c r="A329" s="136"/>
      <c r="B329" s="137" t="s">
        <v>308</v>
      </c>
      <c r="C329" s="134"/>
      <c r="D329" s="135"/>
      <c r="E329" s="128"/>
      <c r="F329" s="131"/>
      <c r="G329" s="88"/>
    </row>
    <row r="330" spans="1:7">
      <c r="A330" s="136"/>
      <c r="B330" s="137" t="s">
        <v>386</v>
      </c>
      <c r="C330" s="134"/>
      <c r="D330" s="135"/>
      <c r="E330" s="128"/>
      <c r="F330" s="131"/>
      <c r="G330" s="88"/>
    </row>
    <row r="331" spans="1:7">
      <c r="A331" s="136"/>
      <c r="B331" s="137" t="s">
        <v>387</v>
      </c>
      <c r="C331" s="134"/>
      <c r="D331" s="135"/>
      <c r="E331" s="128"/>
      <c r="F331" s="131"/>
      <c r="G331" s="88"/>
    </row>
    <row r="332" spans="1:7">
      <c r="A332" s="136"/>
      <c r="B332" s="137" t="s">
        <v>303</v>
      </c>
      <c r="C332" s="134"/>
      <c r="D332" s="135"/>
      <c r="E332" s="128"/>
      <c r="F332" s="131"/>
      <c r="G332" s="88"/>
    </row>
    <row r="333" spans="1:7">
      <c r="A333" s="136"/>
      <c r="B333" s="141" t="s">
        <v>311</v>
      </c>
      <c r="C333" s="134"/>
      <c r="D333" s="135"/>
      <c r="E333" s="128"/>
      <c r="F333" s="131"/>
      <c r="G333" s="88"/>
    </row>
    <row r="334" spans="1:7">
      <c r="A334" s="136"/>
      <c r="B334" s="141" t="s">
        <v>312</v>
      </c>
      <c r="C334" s="134"/>
      <c r="D334" s="135"/>
      <c r="E334" s="128"/>
      <c r="F334" s="131"/>
      <c r="G334" s="88"/>
    </row>
    <row r="335" spans="1:7">
      <c r="A335" s="136"/>
      <c r="B335" s="141" t="s">
        <v>313</v>
      </c>
      <c r="C335" s="134"/>
      <c r="D335" s="135"/>
      <c r="E335" s="128"/>
      <c r="F335" s="131"/>
      <c r="G335" s="88"/>
    </row>
    <row r="336" spans="1:7">
      <c r="A336" s="136"/>
      <c r="B336" s="141" t="s">
        <v>314</v>
      </c>
      <c r="C336" s="134"/>
      <c r="D336" s="135"/>
      <c r="E336" s="128"/>
      <c r="F336" s="131"/>
      <c r="G336" s="88"/>
    </row>
    <row r="337" spans="1:7">
      <c r="A337" s="136"/>
      <c r="B337" s="141"/>
      <c r="C337" s="134"/>
      <c r="D337" s="135"/>
      <c r="E337" s="128"/>
      <c r="F337" s="131"/>
      <c r="G337" s="88"/>
    </row>
    <row r="338" spans="1:7">
      <c r="A338" s="136"/>
      <c r="B338" s="66" t="s">
        <v>315</v>
      </c>
      <c r="C338" s="134"/>
      <c r="D338" s="135"/>
      <c r="E338" s="128"/>
      <c r="F338" s="131"/>
      <c r="G338" s="88"/>
    </row>
    <row r="339" spans="1:7" ht="25.5">
      <c r="A339" s="136"/>
      <c r="B339" s="133" t="s">
        <v>316</v>
      </c>
      <c r="C339" s="134"/>
      <c r="D339" s="135"/>
      <c r="E339" s="128"/>
      <c r="F339" s="131"/>
      <c r="G339" s="88"/>
    </row>
    <row r="340" spans="1:7">
      <c r="A340" s="136"/>
      <c r="B340" s="66" t="s">
        <v>317</v>
      </c>
      <c r="C340" s="134"/>
      <c r="D340" s="135"/>
      <c r="E340" s="128"/>
      <c r="F340" s="131"/>
      <c r="G340" s="88"/>
    </row>
    <row r="341" spans="1:7">
      <c r="A341" s="136"/>
      <c r="B341" s="66" t="s">
        <v>318</v>
      </c>
      <c r="C341" s="134"/>
      <c r="D341" s="135"/>
      <c r="E341" s="128"/>
      <c r="F341" s="131"/>
      <c r="G341" s="88"/>
    </row>
    <row r="342" spans="1:7">
      <c r="A342" s="136"/>
      <c r="B342" s="66" t="s">
        <v>319</v>
      </c>
      <c r="C342" s="134"/>
      <c r="D342" s="135"/>
      <c r="E342" s="128"/>
      <c r="F342" s="131"/>
      <c r="G342" s="88"/>
    </row>
    <row r="343" spans="1:7">
      <c r="A343" s="136"/>
      <c r="B343" s="66" t="s">
        <v>320</v>
      </c>
      <c r="C343" s="134"/>
      <c r="D343" s="135"/>
      <c r="E343" s="128"/>
      <c r="F343" s="131"/>
      <c r="G343" s="88"/>
    </row>
    <row r="344" spans="1:7">
      <c r="A344" s="136"/>
      <c r="B344" s="66" t="s">
        <v>321</v>
      </c>
      <c r="C344" s="134"/>
      <c r="D344" s="135"/>
      <c r="E344" s="128"/>
      <c r="F344" s="131"/>
      <c r="G344" s="88"/>
    </row>
    <row r="345" spans="1:7">
      <c r="A345" s="136"/>
      <c r="B345" s="66" t="s">
        <v>322</v>
      </c>
      <c r="C345" s="134"/>
      <c r="D345" s="135"/>
      <c r="E345" s="128"/>
      <c r="F345" s="131"/>
      <c r="G345" s="88"/>
    </row>
    <row r="346" spans="1:7" ht="25.5">
      <c r="A346" s="136"/>
      <c r="B346" s="66" t="s">
        <v>323</v>
      </c>
      <c r="C346" s="134"/>
      <c r="D346" s="135"/>
      <c r="E346" s="128"/>
      <c r="F346" s="131"/>
      <c r="G346" s="88"/>
    </row>
    <row r="347" spans="1:7">
      <c r="A347" s="136"/>
      <c r="B347" s="66" t="s">
        <v>388</v>
      </c>
      <c r="C347" s="134"/>
      <c r="D347" s="135"/>
      <c r="E347" s="128"/>
      <c r="F347" s="131"/>
      <c r="G347" s="88"/>
    </row>
    <row r="348" spans="1:7">
      <c r="A348" s="136"/>
      <c r="B348" s="66" t="s">
        <v>389</v>
      </c>
      <c r="C348" s="134"/>
      <c r="D348" s="135"/>
      <c r="E348" s="128"/>
      <c r="F348" s="131"/>
      <c r="G348" s="88"/>
    </row>
    <row r="349" spans="1:7">
      <c r="A349" s="136"/>
      <c r="B349" s="66" t="s">
        <v>390</v>
      </c>
      <c r="C349" s="134"/>
      <c r="D349" s="135"/>
      <c r="E349" s="128"/>
      <c r="F349" s="131"/>
      <c r="G349" s="88"/>
    </row>
    <row r="350" spans="1:7">
      <c r="A350" s="136"/>
      <c r="B350" s="66" t="s">
        <v>327</v>
      </c>
      <c r="C350" s="134"/>
      <c r="D350" s="135"/>
      <c r="E350" s="128"/>
      <c r="F350" s="131"/>
      <c r="G350" s="88"/>
    </row>
    <row r="351" spans="1:7">
      <c r="A351" s="136"/>
      <c r="B351" s="66" t="s">
        <v>391</v>
      </c>
      <c r="C351" s="134"/>
      <c r="D351" s="135"/>
      <c r="E351" s="128"/>
      <c r="F351" s="131"/>
      <c r="G351" s="88"/>
    </row>
    <row r="352" spans="1:7">
      <c r="A352" s="136"/>
      <c r="B352" s="66" t="s">
        <v>329</v>
      </c>
      <c r="C352" s="134"/>
      <c r="D352" s="135"/>
      <c r="E352" s="128"/>
      <c r="F352" s="131"/>
      <c r="G352" s="88"/>
    </row>
    <row r="353" spans="1:7">
      <c r="A353" s="136"/>
      <c r="B353" s="66" t="s">
        <v>392</v>
      </c>
      <c r="C353" s="134"/>
      <c r="D353" s="135"/>
      <c r="E353" s="128"/>
      <c r="F353" s="131"/>
      <c r="G353" s="88"/>
    </row>
    <row r="354" spans="1:7">
      <c r="A354" s="136"/>
      <c r="B354" s="66" t="s">
        <v>331</v>
      </c>
      <c r="C354" s="134"/>
      <c r="D354" s="135"/>
      <c r="E354" s="128"/>
      <c r="F354" s="131"/>
      <c r="G354" s="88"/>
    </row>
    <row r="355" spans="1:7">
      <c r="A355" s="136"/>
      <c r="B355" s="66" t="s">
        <v>303</v>
      </c>
      <c r="C355" s="134"/>
      <c r="D355" s="135"/>
      <c r="E355" s="128"/>
      <c r="F355" s="131"/>
      <c r="G355" s="88"/>
    </row>
    <row r="356" spans="1:7">
      <c r="A356" s="136"/>
      <c r="B356" s="76" t="s">
        <v>332</v>
      </c>
      <c r="C356" s="134"/>
      <c r="D356" s="135"/>
      <c r="E356" s="128"/>
      <c r="F356" s="131"/>
      <c r="G356" s="88"/>
    </row>
    <row r="357" spans="1:7">
      <c r="A357" s="136"/>
      <c r="B357" s="76"/>
      <c r="C357" s="134"/>
      <c r="D357" s="135"/>
      <c r="E357" s="128"/>
      <c r="F357" s="131"/>
      <c r="G357" s="88"/>
    </row>
    <row r="358" spans="1:7">
      <c r="A358" s="136"/>
      <c r="B358" s="66" t="s">
        <v>333</v>
      </c>
      <c r="C358" s="134"/>
      <c r="D358" s="135"/>
      <c r="E358" s="128"/>
      <c r="F358" s="131"/>
      <c r="G358" s="88"/>
    </row>
    <row r="359" spans="1:7" ht="38.25">
      <c r="A359" s="136"/>
      <c r="B359" s="66" t="s">
        <v>334</v>
      </c>
      <c r="C359" s="134"/>
      <c r="D359" s="135"/>
      <c r="E359" s="128"/>
      <c r="F359" s="131"/>
      <c r="G359" s="88"/>
    </row>
    <row r="360" spans="1:7">
      <c r="A360" s="136"/>
      <c r="B360" s="66" t="s">
        <v>335</v>
      </c>
      <c r="C360" s="134"/>
      <c r="D360" s="135"/>
      <c r="E360" s="128"/>
      <c r="F360" s="131"/>
      <c r="G360" s="88"/>
    </row>
    <row r="361" spans="1:7">
      <c r="A361" s="136"/>
      <c r="B361" s="66" t="s">
        <v>389</v>
      </c>
      <c r="C361" s="134"/>
      <c r="D361" s="135"/>
      <c r="E361" s="128"/>
      <c r="F361" s="131"/>
      <c r="G361" s="88"/>
    </row>
    <row r="362" spans="1:7">
      <c r="A362" s="136"/>
      <c r="B362" s="66" t="s">
        <v>336</v>
      </c>
      <c r="C362" s="134"/>
      <c r="D362" s="135"/>
      <c r="E362" s="128"/>
      <c r="F362" s="131"/>
      <c r="G362" s="88"/>
    </row>
    <row r="363" spans="1:7">
      <c r="A363" s="136"/>
      <c r="B363" s="66" t="s">
        <v>337</v>
      </c>
      <c r="C363" s="134"/>
      <c r="D363" s="135"/>
      <c r="E363" s="128"/>
      <c r="F363" s="131"/>
      <c r="G363" s="88"/>
    </row>
    <row r="364" spans="1:7">
      <c r="A364" s="136"/>
      <c r="B364" s="66" t="s">
        <v>338</v>
      </c>
      <c r="C364" s="134"/>
      <c r="D364" s="135"/>
      <c r="E364" s="128"/>
      <c r="F364" s="131"/>
      <c r="G364" s="88"/>
    </row>
    <row r="365" spans="1:7">
      <c r="A365" s="136"/>
      <c r="B365" s="66" t="s">
        <v>393</v>
      </c>
      <c r="C365" s="134"/>
      <c r="D365" s="135"/>
      <c r="E365" s="128"/>
      <c r="F365" s="131"/>
      <c r="G365" s="88"/>
    </row>
    <row r="366" spans="1:7">
      <c r="A366" s="136"/>
      <c r="B366" s="66" t="s">
        <v>394</v>
      </c>
      <c r="C366" s="134"/>
      <c r="D366" s="135"/>
      <c r="E366" s="128"/>
      <c r="F366" s="131"/>
      <c r="G366" s="88"/>
    </row>
    <row r="367" spans="1:7">
      <c r="A367" s="136"/>
      <c r="B367" s="66" t="s">
        <v>341</v>
      </c>
      <c r="C367" s="134"/>
      <c r="D367" s="135"/>
      <c r="E367" s="128"/>
      <c r="F367" s="131"/>
      <c r="G367" s="88"/>
    </row>
    <row r="368" spans="1:7">
      <c r="A368" s="136"/>
      <c r="B368" s="66" t="s">
        <v>303</v>
      </c>
      <c r="C368" s="134"/>
      <c r="D368" s="135"/>
      <c r="E368" s="128"/>
      <c r="F368" s="131"/>
      <c r="G368" s="88"/>
    </row>
    <row r="369" spans="1:7">
      <c r="A369" s="136"/>
      <c r="B369" s="76" t="s">
        <v>342</v>
      </c>
      <c r="C369" s="134"/>
      <c r="D369" s="135"/>
      <c r="E369" s="128"/>
      <c r="F369" s="131"/>
      <c r="G369" s="88"/>
    </row>
    <row r="370" spans="1:7">
      <c r="A370" s="136"/>
      <c r="B370" s="76"/>
      <c r="C370" s="134"/>
      <c r="D370" s="135"/>
      <c r="E370" s="128"/>
      <c r="F370" s="131"/>
      <c r="G370" s="88"/>
    </row>
    <row r="371" spans="1:7">
      <c r="A371" s="136"/>
      <c r="B371" s="66" t="s">
        <v>343</v>
      </c>
      <c r="C371" s="134"/>
      <c r="D371" s="135"/>
      <c r="E371" s="128"/>
      <c r="F371" s="131"/>
      <c r="G371" s="88"/>
    </row>
    <row r="372" spans="1:7" ht="25.5">
      <c r="A372" s="136"/>
      <c r="B372" s="66" t="s">
        <v>344</v>
      </c>
      <c r="C372" s="134"/>
      <c r="D372" s="135"/>
      <c r="E372" s="128"/>
      <c r="F372" s="131"/>
      <c r="G372" s="88"/>
    </row>
    <row r="373" spans="1:7">
      <c r="A373" s="136"/>
      <c r="B373" s="66" t="s">
        <v>345</v>
      </c>
      <c r="C373" s="134"/>
      <c r="D373" s="135"/>
      <c r="E373" s="128"/>
      <c r="F373" s="131"/>
      <c r="G373" s="88"/>
    </row>
    <row r="374" spans="1:7">
      <c r="A374" s="136"/>
      <c r="B374" s="66" t="s">
        <v>389</v>
      </c>
      <c r="C374" s="134"/>
      <c r="D374" s="135"/>
      <c r="E374" s="128"/>
      <c r="F374" s="131"/>
      <c r="G374" s="88"/>
    </row>
    <row r="375" spans="1:7">
      <c r="A375" s="136"/>
      <c r="B375" s="66" t="s">
        <v>346</v>
      </c>
      <c r="C375" s="134"/>
      <c r="D375" s="135"/>
      <c r="E375" s="128"/>
      <c r="F375" s="131"/>
      <c r="G375" s="88"/>
    </row>
    <row r="376" spans="1:7">
      <c r="A376" s="136"/>
      <c r="B376" s="66" t="s">
        <v>395</v>
      </c>
      <c r="C376" s="134"/>
      <c r="D376" s="135"/>
      <c r="E376" s="128"/>
      <c r="F376" s="131"/>
      <c r="G376" s="88"/>
    </row>
    <row r="377" spans="1:7">
      <c r="A377" s="136"/>
      <c r="B377" s="66" t="s">
        <v>396</v>
      </c>
      <c r="C377" s="134"/>
      <c r="D377" s="135"/>
      <c r="E377" s="128"/>
      <c r="F377" s="131"/>
      <c r="G377" s="88"/>
    </row>
    <row r="378" spans="1:7">
      <c r="A378" s="136"/>
      <c r="B378" s="66" t="s">
        <v>349</v>
      </c>
      <c r="C378" s="134"/>
      <c r="D378" s="135"/>
      <c r="E378" s="128"/>
      <c r="F378" s="131"/>
      <c r="G378" s="88"/>
    </row>
    <row r="379" spans="1:7">
      <c r="A379" s="136"/>
      <c r="B379" s="66" t="s">
        <v>350</v>
      </c>
      <c r="C379" s="134"/>
      <c r="D379" s="135"/>
      <c r="E379" s="128"/>
      <c r="F379" s="131"/>
      <c r="G379" s="88"/>
    </row>
    <row r="380" spans="1:7">
      <c r="A380" s="136"/>
      <c r="B380" s="66" t="s">
        <v>397</v>
      </c>
      <c r="C380" s="134"/>
      <c r="D380" s="135"/>
      <c r="E380" s="128"/>
      <c r="F380" s="131"/>
      <c r="G380" s="88"/>
    </row>
    <row r="381" spans="1:7" ht="25.5">
      <c r="A381" s="136"/>
      <c r="B381" s="66" t="s">
        <v>352</v>
      </c>
      <c r="C381" s="134"/>
      <c r="D381" s="135"/>
      <c r="E381" s="128"/>
      <c r="F381" s="131"/>
      <c r="G381" s="88"/>
    </row>
    <row r="382" spans="1:7" ht="25.5">
      <c r="A382" s="136"/>
      <c r="B382" s="66" t="s">
        <v>353</v>
      </c>
      <c r="C382" s="134"/>
      <c r="D382" s="135"/>
      <c r="E382" s="128"/>
      <c r="F382" s="131"/>
      <c r="G382" s="88"/>
    </row>
    <row r="383" spans="1:7">
      <c r="A383" s="136"/>
      <c r="B383" s="66" t="s">
        <v>354</v>
      </c>
      <c r="C383" s="134"/>
      <c r="D383" s="135"/>
      <c r="E383" s="128"/>
      <c r="F383" s="131"/>
      <c r="G383" s="88"/>
    </row>
    <row r="384" spans="1:7">
      <c r="A384" s="136"/>
      <c r="B384" s="66" t="s">
        <v>303</v>
      </c>
      <c r="C384" s="134"/>
      <c r="D384" s="135"/>
      <c r="E384" s="128"/>
      <c r="F384" s="131"/>
      <c r="G384" s="88"/>
    </row>
    <row r="385" spans="1:7">
      <c r="A385" s="136"/>
      <c r="B385" s="76" t="s">
        <v>355</v>
      </c>
      <c r="C385" s="134"/>
      <c r="D385" s="135"/>
      <c r="E385" s="128"/>
      <c r="F385" s="131"/>
      <c r="G385" s="88"/>
    </row>
    <row r="386" spans="1:7">
      <c r="A386" s="136"/>
      <c r="B386" s="76"/>
      <c r="C386" s="134"/>
      <c r="D386" s="135"/>
      <c r="E386" s="128"/>
      <c r="F386" s="131"/>
      <c r="G386" s="88"/>
    </row>
    <row r="387" spans="1:7">
      <c r="A387" s="136"/>
      <c r="B387" s="137" t="s">
        <v>356</v>
      </c>
      <c r="C387" s="134"/>
      <c r="D387" s="135"/>
      <c r="E387" s="128"/>
      <c r="F387" s="131"/>
      <c r="G387" s="88"/>
    </row>
    <row r="388" spans="1:7" ht="51">
      <c r="A388" s="136"/>
      <c r="B388" s="137" t="s">
        <v>357</v>
      </c>
      <c r="C388" s="134"/>
      <c r="D388" s="135"/>
      <c r="E388" s="128"/>
      <c r="F388" s="131"/>
      <c r="G388" s="88"/>
    </row>
    <row r="389" spans="1:7">
      <c r="A389" s="136"/>
      <c r="B389" s="137" t="s">
        <v>303</v>
      </c>
      <c r="C389" s="134"/>
      <c r="D389" s="135"/>
      <c r="E389" s="128"/>
      <c r="F389" s="131"/>
      <c r="G389" s="88"/>
    </row>
    <row r="390" spans="1:7">
      <c r="A390" s="136"/>
      <c r="B390" s="141" t="s">
        <v>358</v>
      </c>
      <c r="C390" s="134"/>
      <c r="D390" s="135"/>
      <c r="E390" s="128"/>
      <c r="F390" s="131"/>
      <c r="G390" s="88"/>
    </row>
    <row r="391" spans="1:7">
      <c r="A391" s="136"/>
      <c r="B391" s="141"/>
      <c r="C391" s="134"/>
      <c r="D391" s="135"/>
      <c r="E391" s="128"/>
      <c r="F391" s="131"/>
      <c r="G391" s="88"/>
    </row>
    <row r="392" spans="1:7">
      <c r="A392" s="136"/>
      <c r="B392" s="137" t="s">
        <v>359</v>
      </c>
      <c r="C392" s="134"/>
      <c r="D392" s="135"/>
      <c r="E392" s="128"/>
      <c r="F392" s="131"/>
      <c r="G392" s="88"/>
    </row>
    <row r="393" spans="1:7" ht="25.5">
      <c r="A393" s="136"/>
      <c r="B393" s="137" t="s">
        <v>360</v>
      </c>
      <c r="C393" s="134"/>
      <c r="D393" s="135"/>
      <c r="E393" s="128"/>
      <c r="F393" s="131"/>
      <c r="G393" s="88"/>
    </row>
    <row r="394" spans="1:7">
      <c r="A394" s="136"/>
      <c r="B394" s="137" t="s">
        <v>398</v>
      </c>
      <c r="C394" s="134"/>
      <c r="D394" s="135"/>
      <c r="E394" s="128"/>
      <c r="F394" s="131"/>
      <c r="G394" s="88"/>
    </row>
    <row r="395" spans="1:7">
      <c r="A395" s="136"/>
      <c r="B395" s="137" t="s">
        <v>362</v>
      </c>
      <c r="C395" s="134"/>
      <c r="D395" s="135"/>
      <c r="E395" s="128"/>
      <c r="F395" s="131"/>
      <c r="G395" s="88"/>
    </row>
    <row r="396" spans="1:7">
      <c r="A396" s="136"/>
      <c r="B396" s="137" t="s">
        <v>399</v>
      </c>
      <c r="C396" s="134"/>
      <c r="D396" s="135"/>
      <c r="E396" s="128"/>
      <c r="F396" s="131"/>
      <c r="G396" s="88"/>
    </row>
    <row r="397" spans="1:7">
      <c r="A397" s="136"/>
      <c r="B397" s="137" t="s">
        <v>400</v>
      </c>
      <c r="C397" s="134"/>
      <c r="D397" s="135"/>
      <c r="E397" s="128"/>
      <c r="F397" s="131"/>
      <c r="G397" s="88"/>
    </row>
    <row r="398" spans="1:7">
      <c r="A398" s="136"/>
      <c r="B398" s="137" t="s">
        <v>365</v>
      </c>
      <c r="C398" s="134"/>
      <c r="D398" s="135"/>
      <c r="E398" s="128"/>
      <c r="F398" s="131"/>
      <c r="G398" s="88"/>
    </row>
    <row r="399" spans="1:7">
      <c r="A399" s="136"/>
      <c r="B399" s="137" t="s">
        <v>401</v>
      </c>
      <c r="C399" s="134"/>
      <c r="D399" s="135"/>
      <c r="E399" s="128"/>
      <c r="F399" s="131"/>
      <c r="G399" s="88"/>
    </row>
    <row r="400" spans="1:7" ht="25.5">
      <c r="A400" s="136"/>
      <c r="B400" s="137" t="s">
        <v>402</v>
      </c>
      <c r="C400" s="134"/>
      <c r="D400" s="135"/>
      <c r="E400" s="128"/>
      <c r="F400" s="131"/>
      <c r="G400" s="88"/>
    </row>
    <row r="401" spans="1:7">
      <c r="A401" s="136"/>
      <c r="B401" s="137" t="s">
        <v>403</v>
      </c>
      <c r="C401" s="134"/>
      <c r="D401" s="135"/>
      <c r="E401" s="128"/>
      <c r="F401" s="131"/>
      <c r="G401" s="88"/>
    </row>
    <row r="402" spans="1:7">
      <c r="A402" s="136"/>
      <c r="B402" s="137" t="s">
        <v>404</v>
      </c>
      <c r="C402" s="134"/>
      <c r="D402" s="135"/>
      <c r="E402" s="128"/>
      <c r="F402" s="131"/>
      <c r="G402" s="88"/>
    </row>
    <row r="403" spans="1:7">
      <c r="A403" s="136"/>
      <c r="B403" s="137" t="s">
        <v>303</v>
      </c>
      <c r="C403" s="134"/>
      <c r="D403" s="135"/>
      <c r="E403" s="128"/>
      <c r="F403" s="131"/>
      <c r="G403" s="88"/>
    </row>
    <row r="404" spans="1:7">
      <c r="A404" s="136"/>
      <c r="B404" s="141" t="s">
        <v>370</v>
      </c>
      <c r="C404" s="134"/>
      <c r="D404" s="135"/>
      <c r="E404" s="128"/>
      <c r="F404" s="131"/>
      <c r="G404" s="88"/>
    </row>
    <row r="405" spans="1:7">
      <c r="A405" s="136"/>
      <c r="B405" s="141" t="s">
        <v>371</v>
      </c>
      <c r="C405" s="134"/>
      <c r="D405" s="135"/>
      <c r="E405" s="128"/>
      <c r="F405" s="131"/>
      <c r="G405" s="88"/>
    </row>
    <row r="406" spans="1:7">
      <c r="A406" s="136"/>
      <c r="B406" s="141" t="s">
        <v>372</v>
      </c>
      <c r="C406" s="134"/>
      <c r="D406" s="135"/>
      <c r="E406" s="128"/>
      <c r="F406" s="131"/>
      <c r="G406" s="88"/>
    </row>
    <row r="407" spans="1:7">
      <c r="A407" s="136"/>
      <c r="B407" s="141" t="s">
        <v>373</v>
      </c>
      <c r="C407" s="134"/>
      <c r="D407" s="135"/>
      <c r="E407" s="128"/>
      <c r="F407" s="131"/>
      <c r="G407" s="88"/>
    </row>
    <row r="408" spans="1:7">
      <c r="A408" s="136"/>
      <c r="B408" s="141" t="s">
        <v>374</v>
      </c>
      <c r="C408" s="134"/>
      <c r="D408" s="135"/>
      <c r="E408" s="128"/>
      <c r="F408" s="131"/>
      <c r="G408" s="88"/>
    </row>
    <row r="409" spans="1:7">
      <c r="A409" s="136"/>
      <c r="B409" s="141" t="s">
        <v>375</v>
      </c>
      <c r="C409" s="134"/>
      <c r="D409" s="135"/>
      <c r="E409" s="128"/>
      <c r="F409" s="131"/>
      <c r="G409" s="88"/>
    </row>
    <row r="410" spans="1:7">
      <c r="A410" s="136"/>
      <c r="B410" s="141"/>
      <c r="C410" s="134"/>
      <c r="D410" s="135"/>
      <c r="E410" s="128"/>
      <c r="F410" s="131"/>
      <c r="G410" s="88"/>
    </row>
    <row r="411" spans="1:7">
      <c r="A411" s="136"/>
      <c r="B411" s="137" t="s">
        <v>300</v>
      </c>
      <c r="C411" s="134"/>
      <c r="D411" s="135"/>
      <c r="E411" s="128"/>
      <c r="F411" s="131"/>
      <c r="G411" s="88"/>
    </row>
    <row r="412" spans="1:7" ht="25.5">
      <c r="A412" s="136"/>
      <c r="B412" s="137" t="s">
        <v>376</v>
      </c>
      <c r="C412" s="134"/>
      <c r="D412" s="135"/>
      <c r="E412" s="128"/>
      <c r="F412" s="131"/>
      <c r="G412" s="88"/>
    </row>
    <row r="413" spans="1:7">
      <c r="A413" s="136"/>
      <c r="B413" s="137" t="s">
        <v>405</v>
      </c>
      <c r="C413" s="134"/>
      <c r="D413" s="135"/>
      <c r="E413" s="128"/>
      <c r="F413" s="131"/>
      <c r="G413" s="88"/>
    </row>
    <row r="414" spans="1:7">
      <c r="A414" s="136"/>
      <c r="B414" s="137" t="s">
        <v>303</v>
      </c>
      <c r="C414" s="134"/>
      <c r="D414" s="135"/>
      <c r="E414" s="128"/>
      <c r="F414" s="131"/>
      <c r="G414" s="88"/>
    </row>
    <row r="415" spans="1:7" ht="25.5">
      <c r="A415" s="136"/>
      <c r="B415" s="137" t="s">
        <v>378</v>
      </c>
      <c r="C415" s="134"/>
      <c r="D415" s="135"/>
      <c r="E415" s="128"/>
      <c r="F415" s="131"/>
      <c r="G415" s="88"/>
    </row>
    <row r="416" spans="1:7">
      <c r="A416" s="136"/>
      <c r="B416" s="137"/>
      <c r="C416" s="134"/>
      <c r="D416" s="135"/>
      <c r="E416" s="128"/>
      <c r="F416" s="131"/>
      <c r="G416" s="88"/>
    </row>
    <row r="417" spans="1:7">
      <c r="A417" s="136"/>
      <c r="B417" s="140" t="s">
        <v>406</v>
      </c>
      <c r="C417" s="134"/>
      <c r="D417" s="135"/>
      <c r="E417" s="128"/>
      <c r="F417" s="131"/>
      <c r="G417" s="88"/>
    </row>
    <row r="418" spans="1:7" ht="25.5">
      <c r="A418" s="136"/>
      <c r="B418" s="137" t="s">
        <v>380</v>
      </c>
      <c r="C418" s="134"/>
      <c r="D418" s="135"/>
      <c r="E418" s="128"/>
      <c r="F418" s="131"/>
      <c r="G418" s="88"/>
    </row>
    <row r="419" spans="1:7" ht="25.5">
      <c r="A419" s="136"/>
      <c r="B419" s="141" t="s">
        <v>381</v>
      </c>
      <c r="C419" s="134"/>
      <c r="D419" s="135"/>
      <c r="E419" s="128"/>
      <c r="F419" s="131"/>
      <c r="G419" s="88"/>
    </row>
    <row r="420" spans="1:7">
      <c r="A420" s="136"/>
      <c r="B420" s="137"/>
      <c r="C420" s="134"/>
      <c r="D420" s="135"/>
      <c r="E420" s="128"/>
      <c r="F420" s="131"/>
      <c r="G420" s="88"/>
    </row>
    <row r="421" spans="1:7">
      <c r="A421" s="136"/>
      <c r="B421" s="137"/>
      <c r="C421" s="134"/>
      <c r="D421" s="135"/>
      <c r="E421" s="128"/>
      <c r="F421" s="131"/>
      <c r="G421" s="88"/>
    </row>
    <row r="422" spans="1:7">
      <c r="A422" s="136"/>
      <c r="B422" s="140" t="s">
        <v>407</v>
      </c>
      <c r="C422" s="134"/>
      <c r="D422" s="135"/>
      <c r="E422" s="128"/>
      <c r="F422" s="131"/>
      <c r="G422" s="88"/>
    </row>
    <row r="423" spans="1:7">
      <c r="A423" s="136"/>
      <c r="B423" s="140"/>
      <c r="C423" s="134"/>
      <c r="D423" s="135"/>
      <c r="E423" s="128"/>
      <c r="F423" s="131"/>
      <c r="G423" s="88"/>
    </row>
    <row r="424" spans="1:7">
      <c r="A424" s="136"/>
      <c r="B424" s="137" t="s">
        <v>300</v>
      </c>
      <c r="C424" s="134"/>
      <c r="D424" s="135"/>
      <c r="E424" s="128"/>
      <c r="F424" s="131"/>
      <c r="G424" s="88"/>
    </row>
    <row r="425" spans="1:7" ht="25.5">
      <c r="A425" s="136"/>
      <c r="B425" s="137" t="s">
        <v>301</v>
      </c>
      <c r="C425" s="134"/>
      <c r="D425" s="135"/>
      <c r="E425" s="128"/>
      <c r="F425" s="131"/>
      <c r="G425" s="88"/>
    </row>
    <row r="426" spans="1:7">
      <c r="A426" s="136"/>
      <c r="B426" s="137" t="s">
        <v>408</v>
      </c>
      <c r="C426" s="134"/>
      <c r="D426" s="135"/>
      <c r="E426" s="128"/>
      <c r="F426" s="131"/>
      <c r="G426" s="88"/>
    </row>
    <row r="427" spans="1:7">
      <c r="A427" s="136"/>
      <c r="B427" s="137" t="s">
        <v>303</v>
      </c>
      <c r="C427" s="134"/>
      <c r="D427" s="135"/>
      <c r="E427" s="128"/>
      <c r="F427" s="131"/>
      <c r="G427" s="88"/>
    </row>
    <row r="428" spans="1:7" ht="25.5">
      <c r="A428" s="136"/>
      <c r="B428" s="141" t="s">
        <v>378</v>
      </c>
      <c r="C428" s="134"/>
      <c r="D428" s="135"/>
      <c r="E428" s="128"/>
      <c r="F428" s="131"/>
      <c r="G428" s="88"/>
    </row>
    <row r="429" spans="1:7">
      <c r="A429" s="136"/>
      <c r="B429" s="141"/>
      <c r="C429" s="134"/>
      <c r="D429" s="135"/>
      <c r="E429" s="128"/>
      <c r="F429" s="131"/>
      <c r="G429" s="88"/>
    </row>
    <row r="430" spans="1:7">
      <c r="A430" s="136"/>
      <c r="B430" s="137" t="s">
        <v>306</v>
      </c>
      <c r="C430" s="134"/>
      <c r="D430" s="135"/>
      <c r="E430" s="128"/>
      <c r="F430" s="131"/>
      <c r="G430" s="88"/>
    </row>
    <row r="431" spans="1:7">
      <c r="A431" s="136"/>
      <c r="B431" s="142" t="s">
        <v>307</v>
      </c>
      <c r="C431" s="134"/>
      <c r="D431" s="135"/>
      <c r="E431" s="128"/>
      <c r="F431" s="131"/>
      <c r="G431" s="88"/>
    </row>
    <row r="432" spans="1:7">
      <c r="A432" s="136"/>
      <c r="B432" s="137" t="s">
        <v>308</v>
      </c>
      <c r="C432" s="134"/>
      <c r="D432" s="135"/>
      <c r="E432" s="128"/>
      <c r="F432" s="131"/>
      <c r="G432" s="88"/>
    </row>
    <row r="433" spans="1:7">
      <c r="A433" s="136"/>
      <c r="B433" s="137" t="s">
        <v>386</v>
      </c>
      <c r="C433" s="134"/>
      <c r="D433" s="135"/>
      <c r="E433" s="128"/>
      <c r="F433" s="131"/>
      <c r="G433" s="88"/>
    </row>
    <row r="434" spans="1:7">
      <c r="A434" s="136"/>
      <c r="B434" s="137" t="s">
        <v>387</v>
      </c>
      <c r="C434" s="134"/>
      <c r="D434" s="135"/>
      <c r="E434" s="128"/>
      <c r="F434" s="131"/>
      <c r="G434" s="88"/>
    </row>
    <row r="435" spans="1:7">
      <c r="A435" s="136"/>
      <c r="B435" s="137" t="s">
        <v>303</v>
      </c>
      <c r="C435" s="134"/>
      <c r="D435" s="135"/>
      <c r="E435" s="128"/>
      <c r="F435" s="131"/>
      <c r="G435" s="88"/>
    </row>
    <row r="436" spans="1:7">
      <c r="A436" s="136"/>
      <c r="B436" s="141" t="s">
        <v>311</v>
      </c>
      <c r="C436" s="134"/>
      <c r="D436" s="135"/>
      <c r="E436" s="128"/>
      <c r="F436" s="131"/>
      <c r="G436" s="88"/>
    </row>
    <row r="437" spans="1:7">
      <c r="A437" s="136"/>
      <c r="B437" s="141" t="s">
        <v>312</v>
      </c>
      <c r="C437" s="134"/>
      <c r="D437" s="135"/>
      <c r="E437" s="128"/>
      <c r="F437" s="131"/>
      <c r="G437" s="88"/>
    </row>
    <row r="438" spans="1:7">
      <c r="A438" s="136"/>
      <c r="B438" s="141" t="s">
        <v>313</v>
      </c>
      <c r="C438" s="134"/>
      <c r="D438" s="135"/>
      <c r="E438" s="128"/>
      <c r="F438" s="131"/>
      <c r="G438" s="88"/>
    </row>
    <row r="439" spans="1:7">
      <c r="A439" s="136"/>
      <c r="B439" s="141" t="s">
        <v>314</v>
      </c>
      <c r="C439" s="134"/>
      <c r="D439" s="135"/>
      <c r="E439" s="128"/>
      <c r="F439" s="131"/>
      <c r="G439" s="88"/>
    </row>
    <row r="440" spans="1:7">
      <c r="A440" s="136"/>
      <c r="B440" s="141"/>
      <c r="C440" s="134"/>
      <c r="D440" s="135"/>
      <c r="E440" s="128"/>
      <c r="F440" s="131"/>
      <c r="G440" s="88"/>
    </row>
    <row r="441" spans="1:7">
      <c r="A441" s="136"/>
      <c r="B441" s="66" t="s">
        <v>315</v>
      </c>
      <c r="C441" s="134"/>
      <c r="D441" s="135"/>
      <c r="E441" s="128"/>
      <c r="F441" s="131"/>
      <c r="G441" s="88"/>
    </row>
    <row r="442" spans="1:7" ht="25.5">
      <c r="A442" s="136"/>
      <c r="B442" s="133" t="s">
        <v>316</v>
      </c>
      <c r="C442" s="134"/>
      <c r="D442" s="135"/>
      <c r="E442" s="128"/>
      <c r="F442" s="131"/>
      <c r="G442" s="88"/>
    </row>
    <row r="443" spans="1:7">
      <c r="A443" s="136"/>
      <c r="B443" s="66" t="s">
        <v>317</v>
      </c>
      <c r="C443" s="134"/>
      <c r="D443" s="135"/>
      <c r="E443" s="128"/>
      <c r="F443" s="131"/>
      <c r="G443" s="88"/>
    </row>
    <row r="444" spans="1:7">
      <c r="A444" s="136"/>
      <c r="B444" s="66" t="s">
        <v>318</v>
      </c>
      <c r="C444" s="134"/>
      <c r="D444" s="135"/>
      <c r="E444" s="128"/>
      <c r="F444" s="131"/>
      <c r="G444" s="88"/>
    </row>
    <row r="445" spans="1:7">
      <c r="A445" s="136"/>
      <c r="B445" s="66" t="s">
        <v>319</v>
      </c>
      <c r="C445" s="134"/>
      <c r="D445" s="135"/>
      <c r="E445" s="128"/>
      <c r="F445" s="131"/>
      <c r="G445" s="88"/>
    </row>
    <row r="446" spans="1:7">
      <c r="A446" s="136"/>
      <c r="B446" s="66" t="s">
        <v>320</v>
      </c>
      <c r="C446" s="134"/>
      <c r="D446" s="135"/>
      <c r="E446" s="128"/>
      <c r="F446" s="131"/>
      <c r="G446" s="88"/>
    </row>
    <row r="447" spans="1:7">
      <c r="A447" s="136"/>
      <c r="B447" s="66" t="s">
        <v>321</v>
      </c>
      <c r="C447" s="134"/>
      <c r="D447" s="135"/>
      <c r="E447" s="128"/>
      <c r="F447" s="131"/>
      <c r="G447" s="88"/>
    </row>
    <row r="448" spans="1:7">
      <c r="A448" s="136"/>
      <c r="B448" s="66" t="s">
        <v>322</v>
      </c>
      <c r="C448" s="134"/>
      <c r="D448" s="135"/>
      <c r="E448" s="128"/>
      <c r="F448" s="131"/>
      <c r="G448" s="88"/>
    </row>
    <row r="449" spans="1:7" ht="25.5">
      <c r="A449" s="136"/>
      <c r="B449" s="66" t="s">
        <v>323</v>
      </c>
      <c r="C449" s="134"/>
      <c r="D449" s="135"/>
      <c r="E449" s="128"/>
      <c r="F449" s="131"/>
      <c r="G449" s="88"/>
    </row>
    <row r="450" spans="1:7">
      <c r="A450" s="136"/>
      <c r="B450" s="66" t="s">
        <v>409</v>
      </c>
      <c r="C450" s="134"/>
      <c r="D450" s="135"/>
      <c r="E450" s="128"/>
      <c r="F450" s="131"/>
      <c r="G450" s="88"/>
    </row>
    <row r="451" spans="1:7">
      <c r="A451" s="136"/>
      <c r="B451" s="66" t="s">
        <v>410</v>
      </c>
      <c r="C451" s="134"/>
      <c r="D451" s="135"/>
      <c r="E451" s="128"/>
      <c r="F451" s="131"/>
      <c r="G451" s="88"/>
    </row>
    <row r="452" spans="1:7">
      <c r="A452" s="136"/>
      <c r="B452" s="66" t="s">
        <v>411</v>
      </c>
      <c r="C452" s="134"/>
      <c r="D452" s="135"/>
      <c r="E452" s="128"/>
      <c r="F452" s="131"/>
      <c r="G452" s="88"/>
    </row>
    <row r="453" spans="1:7">
      <c r="A453" s="136"/>
      <c r="B453" s="66" t="s">
        <v>412</v>
      </c>
      <c r="C453" s="134"/>
      <c r="D453" s="135"/>
      <c r="E453" s="128"/>
      <c r="F453" s="131"/>
      <c r="G453" s="88"/>
    </row>
    <row r="454" spans="1:7">
      <c r="A454" s="136"/>
      <c r="B454" s="66" t="s">
        <v>413</v>
      </c>
      <c r="C454" s="134"/>
      <c r="D454" s="135"/>
      <c r="E454" s="128"/>
      <c r="F454" s="131"/>
      <c r="G454" s="88"/>
    </row>
    <row r="455" spans="1:7">
      <c r="A455" s="136"/>
      <c r="B455" s="66" t="s">
        <v>329</v>
      </c>
      <c r="C455" s="134"/>
      <c r="D455" s="135"/>
      <c r="E455" s="128"/>
      <c r="F455" s="131"/>
      <c r="G455" s="88"/>
    </row>
    <row r="456" spans="1:7">
      <c r="A456" s="136"/>
      <c r="B456" s="66" t="s">
        <v>414</v>
      </c>
      <c r="C456" s="134"/>
      <c r="D456" s="135"/>
      <c r="E456" s="128"/>
      <c r="F456" s="131"/>
      <c r="G456" s="88"/>
    </row>
    <row r="457" spans="1:7">
      <c r="A457" s="136"/>
      <c r="B457" s="66" t="s">
        <v>331</v>
      </c>
      <c r="C457" s="134"/>
      <c r="D457" s="135"/>
      <c r="E457" s="128"/>
      <c r="F457" s="131"/>
      <c r="G457" s="88"/>
    </row>
    <row r="458" spans="1:7">
      <c r="A458" s="136"/>
      <c r="B458" s="66" t="s">
        <v>303</v>
      </c>
      <c r="C458" s="134"/>
      <c r="D458" s="135"/>
      <c r="E458" s="128"/>
      <c r="F458" s="131"/>
      <c r="G458" s="88"/>
    </row>
    <row r="459" spans="1:7">
      <c r="A459" s="136"/>
      <c r="B459" s="76" t="s">
        <v>332</v>
      </c>
      <c r="C459" s="134"/>
      <c r="D459" s="135"/>
      <c r="E459" s="128"/>
      <c r="F459" s="131"/>
      <c r="G459" s="88"/>
    </row>
    <row r="460" spans="1:7">
      <c r="A460" s="136"/>
      <c r="B460" s="141"/>
      <c r="C460" s="134"/>
      <c r="D460" s="135"/>
      <c r="E460" s="128"/>
      <c r="F460" s="131"/>
      <c r="G460" s="88"/>
    </row>
    <row r="461" spans="1:7">
      <c r="A461" s="136"/>
      <c r="B461" s="137" t="s">
        <v>359</v>
      </c>
      <c r="C461" s="134"/>
      <c r="D461" s="135"/>
      <c r="E461" s="128"/>
      <c r="F461" s="131"/>
      <c r="G461" s="88"/>
    </row>
    <row r="462" spans="1:7" ht="25.5">
      <c r="A462" s="136"/>
      <c r="B462" s="137" t="s">
        <v>360</v>
      </c>
      <c r="C462" s="134"/>
      <c r="D462" s="135"/>
      <c r="E462" s="128"/>
      <c r="F462" s="131"/>
      <c r="G462" s="88"/>
    </row>
    <row r="463" spans="1:7">
      <c r="A463" s="136"/>
      <c r="B463" s="137" t="s">
        <v>415</v>
      </c>
      <c r="C463" s="134"/>
      <c r="D463" s="135"/>
      <c r="E463" s="128"/>
      <c r="F463" s="131"/>
      <c r="G463" s="88"/>
    </row>
    <row r="464" spans="1:7">
      <c r="A464" s="136"/>
      <c r="B464" s="137" t="s">
        <v>362</v>
      </c>
      <c r="C464" s="134"/>
      <c r="D464" s="135"/>
      <c r="E464" s="128"/>
      <c r="F464" s="131"/>
      <c r="G464" s="88"/>
    </row>
    <row r="465" spans="1:7">
      <c r="A465" s="136"/>
      <c r="B465" s="137" t="s">
        <v>416</v>
      </c>
      <c r="C465" s="134"/>
      <c r="D465" s="135"/>
      <c r="E465" s="128"/>
      <c r="F465" s="131"/>
      <c r="G465" s="88"/>
    </row>
    <row r="466" spans="1:7">
      <c r="A466" s="136"/>
      <c r="B466" s="137" t="s">
        <v>417</v>
      </c>
      <c r="C466" s="134"/>
      <c r="D466" s="135"/>
      <c r="E466" s="128"/>
      <c r="F466" s="131"/>
      <c r="G466" s="88"/>
    </row>
    <row r="467" spans="1:7">
      <c r="A467" s="136"/>
      <c r="B467" s="137" t="s">
        <v>418</v>
      </c>
      <c r="C467" s="134"/>
      <c r="D467" s="135"/>
      <c r="E467" s="128"/>
      <c r="F467" s="131"/>
      <c r="G467" s="88"/>
    </row>
    <row r="468" spans="1:7">
      <c r="A468" s="136"/>
      <c r="B468" s="137" t="s">
        <v>419</v>
      </c>
      <c r="C468" s="134"/>
      <c r="D468" s="135"/>
      <c r="E468" s="128"/>
      <c r="F468" s="131"/>
      <c r="G468" s="88"/>
    </row>
    <row r="469" spans="1:7" ht="25.5">
      <c r="A469" s="136"/>
      <c r="B469" s="137" t="s">
        <v>402</v>
      </c>
      <c r="C469" s="134"/>
      <c r="D469" s="135"/>
      <c r="E469" s="128"/>
      <c r="F469" s="131"/>
      <c r="G469" s="88"/>
    </row>
    <row r="470" spans="1:7">
      <c r="A470" s="136"/>
      <c r="B470" s="137" t="s">
        <v>420</v>
      </c>
      <c r="C470" s="134"/>
      <c r="D470" s="135"/>
      <c r="E470" s="128"/>
      <c r="F470" s="131"/>
      <c r="G470" s="88"/>
    </row>
    <row r="471" spans="1:7">
      <c r="A471" s="136"/>
      <c r="B471" s="137" t="s">
        <v>421</v>
      </c>
      <c r="C471" s="134"/>
      <c r="D471" s="135"/>
      <c r="E471" s="128"/>
      <c r="F471" s="131"/>
      <c r="G471" s="88"/>
    </row>
    <row r="472" spans="1:7">
      <c r="A472" s="136"/>
      <c r="B472" s="137" t="s">
        <v>303</v>
      </c>
      <c r="C472" s="134"/>
      <c r="D472" s="135"/>
      <c r="E472" s="128"/>
      <c r="F472" s="131"/>
      <c r="G472" s="88"/>
    </row>
    <row r="473" spans="1:7">
      <c r="A473" s="136"/>
      <c r="B473" s="141" t="s">
        <v>370</v>
      </c>
      <c r="C473" s="134"/>
      <c r="D473" s="135"/>
      <c r="E473" s="128"/>
      <c r="F473" s="131"/>
      <c r="G473" s="88"/>
    </row>
    <row r="474" spans="1:7">
      <c r="A474" s="136"/>
      <c r="B474" s="141" t="s">
        <v>371</v>
      </c>
      <c r="C474" s="134"/>
      <c r="D474" s="135"/>
      <c r="E474" s="128"/>
      <c r="F474" s="131"/>
      <c r="G474" s="88"/>
    </row>
    <row r="475" spans="1:7">
      <c r="A475" s="136"/>
      <c r="B475" s="141" t="s">
        <v>372</v>
      </c>
      <c r="C475" s="134"/>
      <c r="D475" s="135"/>
      <c r="E475" s="128"/>
      <c r="F475" s="131"/>
      <c r="G475" s="88"/>
    </row>
    <row r="476" spans="1:7">
      <c r="A476" s="136"/>
      <c r="B476" s="141" t="s">
        <v>373</v>
      </c>
      <c r="C476" s="134"/>
      <c r="D476" s="135"/>
      <c r="E476" s="128"/>
      <c r="F476" s="131"/>
      <c r="G476" s="88"/>
    </row>
    <row r="477" spans="1:7">
      <c r="A477" s="136"/>
      <c r="B477" s="141" t="s">
        <v>374</v>
      </c>
      <c r="C477" s="134"/>
      <c r="D477" s="135"/>
      <c r="E477" s="128"/>
      <c r="F477" s="131"/>
      <c r="G477" s="88"/>
    </row>
    <row r="478" spans="1:7">
      <c r="A478" s="136"/>
      <c r="B478" s="141" t="s">
        <v>375</v>
      </c>
      <c r="C478" s="134"/>
      <c r="D478" s="135"/>
      <c r="E478" s="128"/>
      <c r="F478" s="131"/>
      <c r="G478" s="88"/>
    </row>
    <row r="479" spans="1:7">
      <c r="A479" s="136"/>
      <c r="B479" s="141"/>
      <c r="C479" s="134"/>
      <c r="D479" s="135"/>
      <c r="E479" s="128"/>
      <c r="F479" s="131"/>
      <c r="G479" s="88"/>
    </row>
    <row r="480" spans="1:7">
      <c r="A480" s="136"/>
      <c r="B480" s="137" t="s">
        <v>300</v>
      </c>
      <c r="C480" s="134"/>
      <c r="D480" s="135"/>
      <c r="E480" s="128"/>
      <c r="F480" s="131"/>
      <c r="G480" s="88"/>
    </row>
    <row r="481" spans="1:7" ht="25.5">
      <c r="A481" s="136"/>
      <c r="B481" s="137" t="s">
        <v>301</v>
      </c>
      <c r="C481" s="134"/>
      <c r="D481" s="135"/>
      <c r="E481" s="128"/>
      <c r="F481" s="131"/>
      <c r="G481" s="88"/>
    </row>
    <row r="482" spans="1:7" ht="38.25">
      <c r="A482" s="136"/>
      <c r="B482" s="137" t="s">
        <v>422</v>
      </c>
      <c r="C482" s="134"/>
      <c r="D482" s="135"/>
      <c r="E482" s="128"/>
      <c r="F482" s="131"/>
      <c r="G482" s="88"/>
    </row>
    <row r="483" spans="1:7">
      <c r="A483" s="136"/>
      <c r="B483" s="137" t="s">
        <v>303</v>
      </c>
      <c r="C483" s="134"/>
      <c r="D483" s="135"/>
      <c r="E483" s="128"/>
      <c r="F483" s="131"/>
      <c r="G483" s="88"/>
    </row>
    <row r="484" spans="1:7">
      <c r="A484" s="136"/>
      <c r="B484" s="141" t="s">
        <v>304</v>
      </c>
      <c r="C484" s="134"/>
      <c r="D484" s="135"/>
      <c r="E484" s="128"/>
      <c r="F484" s="131"/>
      <c r="G484" s="88"/>
    </row>
    <row r="485" spans="1:7">
      <c r="A485" s="136"/>
      <c r="B485" s="141" t="s">
        <v>385</v>
      </c>
      <c r="C485" s="134"/>
      <c r="D485" s="135"/>
      <c r="E485" s="128"/>
      <c r="F485" s="131"/>
      <c r="G485" s="88"/>
    </row>
    <row r="486" spans="1:7">
      <c r="A486" s="136"/>
      <c r="B486" s="141"/>
      <c r="C486" s="134"/>
      <c r="D486" s="135"/>
      <c r="E486" s="128"/>
      <c r="F486" s="131"/>
      <c r="G486" s="88"/>
    </row>
    <row r="487" spans="1:7">
      <c r="A487" s="136"/>
      <c r="B487" s="140" t="s">
        <v>423</v>
      </c>
      <c r="C487" s="134"/>
      <c r="D487" s="135"/>
      <c r="E487" s="128"/>
      <c r="F487" s="131"/>
      <c r="G487" s="88"/>
    </row>
    <row r="488" spans="1:7" ht="25.5">
      <c r="A488" s="136"/>
      <c r="B488" s="137" t="s">
        <v>380</v>
      </c>
      <c r="C488" s="134"/>
      <c r="D488" s="135"/>
      <c r="E488" s="128"/>
      <c r="F488" s="131"/>
      <c r="G488" s="88"/>
    </row>
    <row r="489" spans="1:7" ht="25.5">
      <c r="A489" s="136"/>
      <c r="B489" s="141" t="s">
        <v>381</v>
      </c>
      <c r="C489" s="134"/>
      <c r="D489" s="135"/>
      <c r="E489" s="128"/>
      <c r="F489" s="131"/>
      <c r="G489" s="88"/>
    </row>
    <row r="490" spans="1:7">
      <c r="A490" s="136"/>
      <c r="B490" s="141"/>
      <c r="C490" s="134"/>
      <c r="D490" s="135"/>
      <c r="E490" s="128"/>
      <c r="F490" s="131"/>
      <c r="G490" s="88"/>
    </row>
    <row r="491" spans="1:7">
      <c r="A491" s="72"/>
      <c r="B491" s="137" t="s">
        <v>424</v>
      </c>
      <c r="C491" s="72"/>
      <c r="D491" s="72"/>
      <c r="E491" s="128"/>
      <c r="F491" s="131"/>
      <c r="G491" s="88"/>
    </row>
    <row r="492" spans="1:7">
      <c r="A492" s="72"/>
      <c r="B492" s="66" t="s">
        <v>425</v>
      </c>
      <c r="C492" s="72"/>
      <c r="D492" s="72"/>
      <c r="E492" s="128"/>
      <c r="F492" s="131"/>
      <c r="G492" s="88"/>
    </row>
    <row r="493" spans="1:7">
      <c r="A493" s="72"/>
      <c r="B493" s="66" t="s">
        <v>426</v>
      </c>
      <c r="C493" s="72"/>
      <c r="D493" s="72"/>
      <c r="E493" s="128"/>
      <c r="F493" s="131"/>
      <c r="G493" s="88"/>
    </row>
    <row r="494" spans="1:7">
      <c r="A494" s="72"/>
      <c r="B494" s="66" t="s">
        <v>427</v>
      </c>
      <c r="C494" s="72"/>
      <c r="D494" s="72"/>
      <c r="E494" s="128"/>
      <c r="F494" s="131"/>
      <c r="G494" s="88"/>
    </row>
    <row r="495" spans="1:7" ht="25.5">
      <c r="A495" s="72"/>
      <c r="B495" s="66" t="s">
        <v>428</v>
      </c>
      <c r="C495" s="72"/>
      <c r="D495" s="72"/>
      <c r="E495" s="128"/>
      <c r="F495" s="131"/>
      <c r="G495" s="88"/>
    </row>
    <row r="496" spans="1:7" ht="25.5">
      <c r="A496" s="72"/>
      <c r="B496" s="133" t="s">
        <v>429</v>
      </c>
      <c r="C496" s="72"/>
      <c r="D496" s="72"/>
      <c r="E496" s="128"/>
      <c r="F496" s="131"/>
      <c r="G496" s="88"/>
    </row>
    <row r="497" spans="1:7" ht="25.5">
      <c r="A497" s="72"/>
      <c r="B497" s="133" t="s">
        <v>430</v>
      </c>
      <c r="C497" s="72"/>
      <c r="D497" s="72"/>
      <c r="E497" s="128"/>
      <c r="F497" s="131"/>
      <c r="G497" s="88"/>
    </row>
    <row r="498" spans="1:7" ht="25.5">
      <c r="A498" s="72"/>
      <c r="B498" s="133" t="s">
        <v>431</v>
      </c>
      <c r="C498" s="72"/>
      <c r="D498" s="72"/>
      <c r="E498" s="128"/>
      <c r="F498" s="131"/>
      <c r="G498" s="88"/>
    </row>
    <row r="499" spans="1:7">
      <c r="A499" s="72"/>
      <c r="B499" s="137" t="s">
        <v>432</v>
      </c>
      <c r="C499" s="143" t="s">
        <v>18</v>
      </c>
      <c r="D499" s="143">
        <v>1</v>
      </c>
      <c r="E499" s="144"/>
      <c r="F499" s="129">
        <f t="shared" ref="F499" si="2">E499*D499</f>
        <v>0</v>
      </c>
      <c r="G499" s="88"/>
    </row>
    <row r="500" spans="1:7">
      <c r="A500" s="136"/>
      <c r="B500" s="127"/>
      <c r="C500" s="134"/>
      <c r="D500" s="135"/>
      <c r="E500" s="128"/>
      <c r="F500" s="131"/>
      <c r="G500" s="88"/>
    </row>
    <row r="501" spans="1:7">
      <c r="A501" s="132" t="s">
        <v>116</v>
      </c>
      <c r="B501" s="137" t="s">
        <v>433</v>
      </c>
      <c r="C501" s="72"/>
      <c r="D501" s="72"/>
      <c r="E501" s="128"/>
      <c r="F501" s="131"/>
      <c r="G501" s="88"/>
    </row>
    <row r="502" spans="1:7" ht="51">
      <c r="A502" s="72"/>
      <c r="B502" s="137" t="s">
        <v>434</v>
      </c>
      <c r="C502" s="72"/>
      <c r="D502" s="72"/>
      <c r="E502" s="128"/>
      <c r="F502" s="131"/>
      <c r="G502" s="88"/>
    </row>
    <row r="503" spans="1:7" ht="51">
      <c r="A503" s="72"/>
      <c r="B503" s="133" t="s">
        <v>435</v>
      </c>
      <c r="C503" s="72"/>
      <c r="D503" s="72"/>
      <c r="E503" s="128"/>
      <c r="F503" s="131"/>
      <c r="G503" s="88"/>
    </row>
    <row r="504" spans="1:7" ht="38.25">
      <c r="A504" s="72"/>
      <c r="B504" s="66" t="s">
        <v>436</v>
      </c>
      <c r="C504" s="72"/>
      <c r="D504" s="72"/>
      <c r="E504" s="128"/>
      <c r="F504" s="131"/>
      <c r="G504" s="88"/>
    </row>
    <row r="505" spans="1:7" ht="114.75">
      <c r="A505" s="72"/>
      <c r="B505" s="66" t="s">
        <v>437</v>
      </c>
      <c r="C505" s="72"/>
      <c r="D505" s="72"/>
      <c r="E505" s="128"/>
      <c r="F505" s="131"/>
      <c r="G505" s="88"/>
    </row>
    <row r="506" spans="1:7" ht="63.75">
      <c r="A506" s="72"/>
      <c r="B506" s="133" t="s">
        <v>438</v>
      </c>
      <c r="C506" s="72"/>
      <c r="D506" s="72"/>
      <c r="E506" s="128"/>
      <c r="F506" s="131"/>
      <c r="G506" s="88"/>
    </row>
    <row r="507" spans="1:7" ht="25.5">
      <c r="A507" s="72"/>
      <c r="B507" s="66" t="s">
        <v>439</v>
      </c>
      <c r="C507" s="72"/>
      <c r="D507" s="72"/>
      <c r="E507" s="128"/>
      <c r="F507" s="131"/>
      <c r="G507" s="88"/>
    </row>
    <row r="508" spans="1:7" ht="63.75">
      <c r="A508" s="72"/>
      <c r="B508" s="66" t="s">
        <v>440</v>
      </c>
      <c r="C508" s="72"/>
      <c r="D508" s="72"/>
      <c r="E508" s="128"/>
      <c r="F508" s="131"/>
      <c r="G508" s="88"/>
    </row>
    <row r="509" spans="1:7" ht="51">
      <c r="A509" s="72"/>
      <c r="B509" s="66" t="s">
        <v>441</v>
      </c>
      <c r="C509" s="72"/>
      <c r="D509" s="72"/>
      <c r="E509" s="128"/>
      <c r="F509" s="131"/>
      <c r="G509" s="88"/>
    </row>
    <row r="510" spans="1:7" ht="25.5">
      <c r="A510" s="72"/>
      <c r="B510" s="66" t="s">
        <v>442</v>
      </c>
      <c r="C510" s="72"/>
      <c r="D510" s="72"/>
      <c r="E510" s="128"/>
      <c r="F510" s="131"/>
      <c r="G510" s="88"/>
    </row>
    <row r="511" spans="1:7" ht="25.5">
      <c r="A511" s="72"/>
      <c r="B511" s="66" t="s">
        <v>443</v>
      </c>
      <c r="C511" s="72"/>
      <c r="D511" s="72"/>
      <c r="E511" s="128"/>
      <c r="F511" s="131"/>
      <c r="G511" s="88"/>
    </row>
    <row r="512" spans="1:7">
      <c r="A512" s="72"/>
      <c r="B512" s="66" t="s">
        <v>444</v>
      </c>
      <c r="C512" s="72"/>
      <c r="D512" s="72"/>
      <c r="E512" s="128"/>
      <c r="F512" s="131"/>
      <c r="G512" s="88"/>
    </row>
    <row r="513" spans="1:7" ht="38.25">
      <c r="A513" s="72"/>
      <c r="B513" s="66" t="s">
        <v>445</v>
      </c>
      <c r="C513" s="72"/>
      <c r="D513" s="72"/>
      <c r="E513" s="145"/>
      <c r="F513" s="131"/>
      <c r="G513" s="88"/>
    </row>
    <row r="514" spans="1:7">
      <c r="A514" s="72"/>
      <c r="B514" s="66" t="s">
        <v>446</v>
      </c>
      <c r="C514" s="143" t="s">
        <v>18</v>
      </c>
      <c r="D514" s="143">
        <v>1</v>
      </c>
      <c r="E514" s="144"/>
      <c r="F514" s="129">
        <f t="shared" ref="F514" si="3">E514*D514</f>
        <v>0</v>
      </c>
      <c r="G514" s="88"/>
    </row>
    <row r="515" spans="1:7">
      <c r="A515" s="136"/>
      <c r="B515" s="127"/>
      <c r="C515" s="134"/>
      <c r="D515" s="135"/>
      <c r="E515" s="128"/>
      <c r="F515" s="131"/>
      <c r="G515" s="88"/>
    </row>
    <row r="516" spans="1:7" ht="63.75">
      <c r="A516" s="132" t="s">
        <v>118</v>
      </c>
      <c r="B516" s="66" t="s">
        <v>447</v>
      </c>
      <c r="C516" s="72"/>
      <c r="D516" s="72"/>
      <c r="E516" s="128"/>
      <c r="F516" s="131"/>
      <c r="G516" s="88"/>
    </row>
    <row r="517" spans="1:7" ht="51">
      <c r="A517" s="72"/>
      <c r="B517" s="146" t="s">
        <v>448</v>
      </c>
      <c r="C517" s="72"/>
      <c r="D517" s="72"/>
      <c r="E517" s="128"/>
      <c r="F517" s="131"/>
      <c r="G517" s="88"/>
    </row>
    <row r="518" spans="1:7" ht="51">
      <c r="A518" s="72"/>
      <c r="B518" s="146" t="s">
        <v>449</v>
      </c>
      <c r="C518" s="72"/>
      <c r="D518" s="72"/>
      <c r="E518" s="128"/>
      <c r="F518" s="131"/>
      <c r="G518" s="88"/>
    </row>
    <row r="519" spans="1:7" ht="76.5">
      <c r="A519" s="72"/>
      <c r="B519" s="146" t="s">
        <v>142</v>
      </c>
      <c r="C519" s="72"/>
      <c r="D519" s="72"/>
      <c r="E519" s="128"/>
      <c r="F519" s="131"/>
      <c r="G519" s="88"/>
    </row>
    <row r="520" spans="1:7" ht="140.25">
      <c r="A520" s="72"/>
      <c r="B520" s="146" t="s">
        <v>450</v>
      </c>
      <c r="C520" s="72"/>
      <c r="D520" s="72"/>
      <c r="E520" s="128"/>
      <c r="F520" s="131"/>
      <c r="G520" s="88"/>
    </row>
    <row r="521" spans="1:7" ht="165.75">
      <c r="A521" s="72"/>
      <c r="B521" s="146" t="s">
        <v>451</v>
      </c>
      <c r="C521" s="72"/>
      <c r="D521" s="72"/>
      <c r="E521" s="128"/>
      <c r="F521" s="131"/>
      <c r="G521" s="88"/>
    </row>
    <row r="522" spans="1:7" ht="25.5">
      <c r="A522" s="72"/>
      <c r="B522" s="146" t="s">
        <v>452</v>
      </c>
      <c r="C522" s="72"/>
      <c r="D522" s="72"/>
      <c r="E522" s="128"/>
      <c r="F522" s="131"/>
      <c r="G522" s="88"/>
    </row>
    <row r="523" spans="1:7">
      <c r="A523" s="136"/>
      <c r="B523" s="76" t="s">
        <v>453</v>
      </c>
      <c r="C523" s="72"/>
      <c r="D523" s="72"/>
      <c r="E523" s="128"/>
      <c r="F523" s="131"/>
      <c r="G523" s="88"/>
    </row>
    <row r="524" spans="1:7" ht="38.25">
      <c r="A524" s="136"/>
      <c r="B524" s="76" t="s">
        <v>454</v>
      </c>
      <c r="C524" s="72"/>
      <c r="D524" s="72"/>
      <c r="E524" s="128"/>
      <c r="F524" s="131"/>
      <c r="G524" s="88"/>
    </row>
    <row r="525" spans="1:7" ht="38.25">
      <c r="A525" s="136"/>
      <c r="B525" s="76" t="s">
        <v>455</v>
      </c>
      <c r="C525" s="72"/>
      <c r="D525" s="72"/>
      <c r="E525" s="128"/>
      <c r="F525" s="131"/>
      <c r="G525" s="88"/>
    </row>
    <row r="526" spans="1:7">
      <c r="A526" s="136"/>
      <c r="B526" s="66" t="s">
        <v>456</v>
      </c>
      <c r="C526" s="72"/>
      <c r="D526" s="72"/>
      <c r="E526" s="128"/>
      <c r="F526" s="131"/>
      <c r="G526" s="88"/>
    </row>
    <row r="527" spans="1:7">
      <c r="A527" s="136"/>
      <c r="B527" s="76" t="s">
        <v>457</v>
      </c>
      <c r="C527" s="72"/>
      <c r="D527" s="72"/>
      <c r="E527" s="128"/>
      <c r="F527" s="131"/>
      <c r="G527" s="88"/>
    </row>
    <row r="528" spans="1:7">
      <c r="A528" s="136"/>
      <c r="B528" s="76" t="s">
        <v>458</v>
      </c>
      <c r="C528" s="72"/>
      <c r="D528" s="72"/>
      <c r="E528" s="128"/>
      <c r="F528" s="131"/>
      <c r="G528" s="88"/>
    </row>
    <row r="529" spans="1:7">
      <c r="A529" s="136"/>
      <c r="B529" s="76" t="s">
        <v>459</v>
      </c>
      <c r="C529" s="72"/>
      <c r="D529" s="72"/>
      <c r="E529" s="128"/>
      <c r="F529" s="131"/>
      <c r="G529" s="88"/>
    </row>
    <row r="530" spans="1:7">
      <c r="A530" s="136"/>
      <c r="B530" s="76" t="s">
        <v>460</v>
      </c>
      <c r="C530" s="72"/>
      <c r="D530" s="72"/>
      <c r="E530" s="128"/>
      <c r="F530" s="131"/>
      <c r="G530" s="88"/>
    </row>
    <row r="531" spans="1:7">
      <c r="A531" s="136"/>
      <c r="B531" s="76" t="s">
        <v>461</v>
      </c>
      <c r="C531" s="72"/>
      <c r="D531" s="72"/>
      <c r="E531" s="128"/>
      <c r="F531" s="131"/>
      <c r="G531" s="88"/>
    </row>
    <row r="532" spans="1:7">
      <c r="A532" s="136"/>
      <c r="B532" s="76" t="s">
        <v>462</v>
      </c>
      <c r="C532" s="72"/>
      <c r="D532" s="72"/>
      <c r="E532" s="128"/>
      <c r="F532" s="131"/>
      <c r="G532" s="88"/>
    </row>
    <row r="533" spans="1:7" ht="25.5">
      <c r="A533" s="136"/>
      <c r="B533" s="76" t="s">
        <v>463</v>
      </c>
      <c r="C533" s="72"/>
      <c r="D533" s="72"/>
      <c r="E533" s="128"/>
      <c r="F533" s="131"/>
      <c r="G533" s="88"/>
    </row>
    <row r="534" spans="1:7">
      <c r="A534" s="136"/>
      <c r="B534" s="76" t="s">
        <v>464</v>
      </c>
      <c r="C534" s="72"/>
      <c r="D534" s="72"/>
      <c r="E534" s="128"/>
      <c r="F534" s="131"/>
      <c r="G534" s="88"/>
    </row>
    <row r="535" spans="1:7">
      <c r="A535" s="136"/>
      <c r="B535" s="76" t="s">
        <v>465</v>
      </c>
      <c r="C535" s="72"/>
      <c r="D535" s="72"/>
      <c r="E535" s="128"/>
      <c r="F535" s="131"/>
      <c r="G535" s="88"/>
    </row>
    <row r="536" spans="1:7">
      <c r="A536" s="136"/>
      <c r="B536" s="76" t="s">
        <v>466</v>
      </c>
      <c r="C536" s="143" t="s">
        <v>18</v>
      </c>
      <c r="D536" s="143">
        <v>2</v>
      </c>
      <c r="E536" s="144"/>
      <c r="F536" s="129">
        <f t="shared" ref="F536" si="4">E536*D536</f>
        <v>0</v>
      </c>
      <c r="G536" s="88"/>
    </row>
    <row r="537" spans="1:7">
      <c r="A537" s="136"/>
      <c r="B537" s="127"/>
      <c r="C537" s="134"/>
      <c r="D537" s="135"/>
      <c r="E537" s="128"/>
      <c r="F537" s="131"/>
      <c r="G537" s="88"/>
    </row>
    <row r="538" spans="1:7" ht="114.75">
      <c r="A538" s="147" t="s">
        <v>120</v>
      </c>
      <c r="B538" s="76" t="s">
        <v>467</v>
      </c>
      <c r="C538" s="73"/>
      <c r="D538" s="73"/>
      <c r="E538" s="128"/>
      <c r="F538" s="131"/>
      <c r="G538" s="88"/>
    </row>
    <row r="539" spans="1:7" ht="76.5">
      <c r="A539" s="147"/>
      <c r="B539" s="76" t="s">
        <v>214</v>
      </c>
      <c r="C539" s="73"/>
      <c r="D539" s="73"/>
      <c r="E539" s="128"/>
      <c r="F539" s="131"/>
      <c r="G539" s="88"/>
    </row>
    <row r="540" spans="1:7">
      <c r="A540" s="147"/>
      <c r="B540" s="66" t="s">
        <v>217</v>
      </c>
      <c r="C540" s="73" t="s">
        <v>216</v>
      </c>
      <c r="D540" s="73">
        <v>15</v>
      </c>
      <c r="E540" s="128"/>
      <c r="F540" s="129">
        <f t="shared" ref="F540:F541" si="5">E540*D540</f>
        <v>0</v>
      </c>
      <c r="G540" s="88"/>
    </row>
    <row r="541" spans="1:7">
      <c r="A541" s="147"/>
      <c r="B541" s="66" t="s">
        <v>219</v>
      </c>
      <c r="C541" s="73" t="s">
        <v>216</v>
      </c>
      <c r="D541" s="73">
        <v>15</v>
      </c>
      <c r="E541" s="128"/>
      <c r="F541" s="129">
        <f t="shared" si="5"/>
        <v>0</v>
      </c>
      <c r="G541" s="88"/>
    </row>
    <row r="542" spans="1:7">
      <c r="A542" s="147"/>
      <c r="B542" s="66"/>
      <c r="C542" s="73"/>
      <c r="D542" s="73"/>
      <c r="E542" s="128"/>
      <c r="F542" s="131"/>
      <c r="G542" s="88"/>
    </row>
    <row r="543" spans="1:7" ht="51">
      <c r="A543" s="147" t="s">
        <v>122</v>
      </c>
      <c r="B543" s="66" t="s">
        <v>468</v>
      </c>
      <c r="C543" s="73"/>
      <c r="D543" s="73"/>
      <c r="E543" s="128"/>
      <c r="F543" s="131"/>
      <c r="G543" s="88"/>
    </row>
    <row r="544" spans="1:7">
      <c r="A544" s="147"/>
      <c r="B544" s="66" t="s">
        <v>221</v>
      </c>
      <c r="C544" s="73" t="s">
        <v>18</v>
      </c>
      <c r="D544" s="73">
        <v>2</v>
      </c>
      <c r="E544" s="128"/>
      <c r="F544" s="129">
        <f t="shared" ref="F544" si="6">E544*D544</f>
        <v>0</v>
      </c>
      <c r="G544" s="88"/>
    </row>
    <row r="545" spans="1:7">
      <c r="A545" s="147"/>
      <c r="B545" s="66"/>
      <c r="C545" s="73"/>
      <c r="D545" s="73"/>
      <c r="E545" s="128"/>
      <c r="F545" s="131"/>
      <c r="G545" s="88"/>
    </row>
    <row r="546" spans="1:7" ht="38.25">
      <c r="A546" s="147" t="s">
        <v>124</v>
      </c>
      <c r="B546" s="66" t="s">
        <v>469</v>
      </c>
      <c r="C546" s="73"/>
      <c r="D546" s="73"/>
      <c r="E546" s="128"/>
      <c r="F546" s="131"/>
      <c r="G546" s="88"/>
    </row>
    <row r="547" spans="1:7">
      <c r="A547" s="147"/>
      <c r="B547" s="66" t="s">
        <v>223</v>
      </c>
      <c r="C547" s="73" t="s">
        <v>24</v>
      </c>
      <c r="D547" s="73">
        <v>500</v>
      </c>
      <c r="E547" s="128"/>
      <c r="F547" s="129">
        <f t="shared" ref="F547" si="7">E547*D547</f>
        <v>0</v>
      </c>
      <c r="G547" s="88"/>
    </row>
    <row r="548" spans="1:7">
      <c r="A548" s="147"/>
      <c r="B548" s="66"/>
      <c r="C548" s="73"/>
      <c r="D548" s="73"/>
      <c r="E548" s="128"/>
      <c r="F548" s="129"/>
      <c r="G548" s="88"/>
    </row>
    <row r="549" spans="1:7" ht="76.5">
      <c r="A549" s="147" t="s">
        <v>126</v>
      </c>
      <c r="B549" s="66" t="s">
        <v>470</v>
      </c>
      <c r="C549" s="73" t="s">
        <v>18</v>
      </c>
      <c r="D549" s="73">
        <v>1</v>
      </c>
      <c r="E549" s="128"/>
      <c r="F549" s="129">
        <f t="shared" ref="F549" si="8">E549*D549</f>
        <v>0</v>
      </c>
      <c r="G549" s="88"/>
    </row>
    <row r="550" spans="1:7">
      <c r="A550" s="147"/>
      <c r="B550" s="66"/>
      <c r="C550" s="73"/>
      <c r="D550" s="73"/>
      <c r="E550" s="128"/>
      <c r="F550" s="131"/>
      <c r="G550" s="88"/>
    </row>
    <row r="551" spans="1:7" ht="76.5">
      <c r="A551" s="147" t="s">
        <v>128</v>
      </c>
      <c r="B551" s="66" t="s">
        <v>471</v>
      </c>
      <c r="C551" s="73"/>
      <c r="D551" s="73"/>
      <c r="E551" s="128"/>
      <c r="F551" s="131"/>
      <c r="G551" s="88"/>
    </row>
    <row r="552" spans="1:7" ht="25.5">
      <c r="A552" s="147"/>
      <c r="B552" s="76" t="s">
        <v>228</v>
      </c>
      <c r="C552" s="73" t="s">
        <v>216</v>
      </c>
      <c r="D552" s="73">
        <v>60</v>
      </c>
      <c r="E552" s="128"/>
      <c r="F552" s="129">
        <f t="shared" ref="F552" si="9">E552*D552</f>
        <v>0</v>
      </c>
      <c r="G552" s="88"/>
    </row>
    <row r="553" spans="1:7">
      <c r="A553" s="147"/>
      <c r="B553" s="76"/>
      <c r="C553" s="73"/>
      <c r="D553" s="73"/>
      <c r="E553" s="128"/>
      <c r="F553" s="131"/>
      <c r="G553" s="88"/>
    </row>
    <row r="554" spans="1:7" ht="51">
      <c r="A554" s="147" t="s">
        <v>224</v>
      </c>
      <c r="B554" s="66" t="s">
        <v>242</v>
      </c>
      <c r="C554" s="73"/>
      <c r="D554" s="73"/>
      <c r="E554" s="128"/>
      <c r="F554" s="131"/>
      <c r="G554" s="88"/>
    </row>
    <row r="555" spans="1:7">
      <c r="A555" s="147"/>
      <c r="B555" s="66" t="s">
        <v>243</v>
      </c>
      <c r="C555" s="73" t="s">
        <v>18</v>
      </c>
      <c r="D555" s="73">
        <v>2</v>
      </c>
      <c r="E555" s="128"/>
      <c r="F555" s="129">
        <f t="shared" ref="F555" si="10">E555*D555</f>
        <v>0</v>
      </c>
      <c r="G555" s="88"/>
    </row>
    <row r="556" spans="1:7">
      <c r="A556" s="147"/>
      <c r="B556" s="66"/>
      <c r="C556" s="73"/>
      <c r="D556" s="73"/>
      <c r="E556" s="128"/>
      <c r="F556" s="131"/>
      <c r="G556" s="88"/>
    </row>
    <row r="557" spans="1:7" ht="38.25">
      <c r="A557" s="147" t="s">
        <v>130</v>
      </c>
      <c r="B557" s="66" t="s">
        <v>245</v>
      </c>
      <c r="C557" s="73"/>
      <c r="D557" s="73"/>
      <c r="E557" s="128"/>
      <c r="F557" s="131"/>
      <c r="G557" s="88"/>
    </row>
    <row r="558" spans="1:7">
      <c r="A558" s="147"/>
      <c r="B558" s="66" t="s">
        <v>246</v>
      </c>
      <c r="C558" s="73" t="s">
        <v>18</v>
      </c>
      <c r="D558" s="73">
        <v>1</v>
      </c>
      <c r="E558" s="128"/>
      <c r="F558" s="129">
        <f t="shared" ref="F558" si="11">E558*D558</f>
        <v>0</v>
      </c>
      <c r="G558" s="88"/>
    </row>
    <row r="559" spans="1:7">
      <c r="A559" s="148"/>
      <c r="B559" s="149"/>
      <c r="C559" s="134"/>
      <c r="D559" s="135"/>
      <c r="E559" s="128"/>
      <c r="F559" s="131"/>
      <c r="G559" s="88"/>
    </row>
    <row r="560" spans="1:7" ht="89.25">
      <c r="A560" s="126" t="s">
        <v>132</v>
      </c>
      <c r="B560" s="426" t="s">
        <v>472</v>
      </c>
      <c r="C560" s="150" t="s">
        <v>24</v>
      </c>
      <c r="D560" s="427">
        <v>1300</v>
      </c>
      <c r="E560" s="128"/>
      <c r="F560" s="151">
        <f>E560*D560</f>
        <v>0</v>
      </c>
    </row>
    <row r="561" spans="1:6">
      <c r="A561" s="153"/>
      <c r="B561" s="428"/>
      <c r="C561" s="130"/>
      <c r="D561" s="429"/>
      <c r="E561" s="154"/>
      <c r="F561" s="151"/>
    </row>
    <row r="562" spans="1:6" ht="51">
      <c r="A562" s="153" t="s">
        <v>234</v>
      </c>
      <c r="B562" s="426" t="s">
        <v>473</v>
      </c>
      <c r="C562" s="150" t="s">
        <v>24</v>
      </c>
      <c r="D562" s="427">
        <v>270</v>
      </c>
      <c r="E562" s="154"/>
      <c r="F562" s="151">
        <f>E562*D562</f>
        <v>0</v>
      </c>
    </row>
    <row r="563" spans="1:6">
      <c r="A563" s="153"/>
      <c r="B563" s="428"/>
      <c r="C563" s="130"/>
      <c r="D563" s="429"/>
      <c r="E563" s="154"/>
      <c r="F563" s="151"/>
    </row>
    <row r="564" spans="1:6" ht="89.25">
      <c r="A564" s="153" t="s">
        <v>134</v>
      </c>
      <c r="B564" s="430" t="s">
        <v>474</v>
      </c>
      <c r="C564" s="155" t="s">
        <v>475</v>
      </c>
      <c r="D564" s="427">
        <v>35</v>
      </c>
      <c r="E564" s="156"/>
      <c r="F564" s="431">
        <f>E564*D564</f>
        <v>0</v>
      </c>
    </row>
    <row r="565" spans="1:6">
      <c r="A565" s="153"/>
      <c r="B565" s="430"/>
      <c r="C565" s="155"/>
      <c r="D565" s="427"/>
      <c r="E565" s="156"/>
      <c r="F565" s="432"/>
    </row>
    <row r="566" spans="1:6" ht="76.5">
      <c r="A566" s="153" t="s">
        <v>239</v>
      </c>
      <c r="B566" s="430" t="s">
        <v>476</v>
      </c>
      <c r="C566" s="155" t="s">
        <v>475</v>
      </c>
      <c r="D566" s="427">
        <v>34</v>
      </c>
      <c r="E566" s="156"/>
      <c r="F566" s="431">
        <f>E566*D566</f>
        <v>0</v>
      </c>
    </row>
    <row r="567" spans="1:6">
      <c r="A567" s="153"/>
      <c r="B567" s="433"/>
      <c r="C567" s="134"/>
      <c r="D567" s="429"/>
      <c r="E567" s="156"/>
      <c r="F567" s="432"/>
    </row>
    <row r="568" spans="1:6" ht="89.25">
      <c r="A568" s="153" t="s">
        <v>241</v>
      </c>
      <c r="B568" s="426" t="s">
        <v>477</v>
      </c>
      <c r="C568" s="155" t="s">
        <v>475</v>
      </c>
      <c r="D568" s="427">
        <v>12</v>
      </c>
      <c r="E568" s="158"/>
      <c r="F568" s="129">
        <f>E568*D568</f>
        <v>0</v>
      </c>
    </row>
    <row r="569" spans="1:6">
      <c r="A569" s="153"/>
      <c r="B569" s="159"/>
      <c r="C569" s="159"/>
      <c r="D569" s="159"/>
      <c r="E569" s="160"/>
      <c r="F569" s="160"/>
    </row>
    <row r="570" spans="1:6" ht="63.75">
      <c r="A570" s="153" t="s">
        <v>244</v>
      </c>
      <c r="B570" s="161" t="s">
        <v>478</v>
      </c>
      <c r="C570" s="162"/>
      <c r="D570" s="162"/>
      <c r="E570" s="163"/>
      <c r="F570" s="164"/>
    </row>
    <row r="571" spans="1:6">
      <c r="A571" s="153"/>
      <c r="B571" s="165" t="s">
        <v>479</v>
      </c>
      <c r="C571" s="150" t="s">
        <v>18</v>
      </c>
      <c r="D571" s="427">
        <v>1</v>
      </c>
      <c r="E571" s="128"/>
      <c r="F571" s="129">
        <f>E571*D571</f>
        <v>0</v>
      </c>
    </row>
    <row r="572" spans="1:6">
      <c r="A572" s="153"/>
      <c r="B572" s="165" t="s">
        <v>480</v>
      </c>
      <c r="C572" s="150" t="s">
        <v>18</v>
      </c>
      <c r="D572" s="427">
        <v>1</v>
      </c>
      <c r="E572" s="128"/>
      <c r="F572" s="129">
        <f>E572*D572</f>
        <v>0</v>
      </c>
    </row>
    <row r="573" spans="1:6">
      <c r="A573" s="153"/>
      <c r="B573" s="165" t="s">
        <v>480</v>
      </c>
      <c r="C573" s="150" t="s">
        <v>18</v>
      </c>
      <c r="D573" s="427">
        <v>1</v>
      </c>
      <c r="E573" s="128"/>
      <c r="F573" s="129">
        <f>E573*D573</f>
        <v>0</v>
      </c>
    </row>
    <row r="574" spans="1:6">
      <c r="A574" s="153"/>
      <c r="B574" s="166"/>
      <c r="C574" s="130"/>
      <c r="D574" s="429"/>
      <c r="E574" s="128"/>
      <c r="F574" s="129"/>
    </row>
    <row r="575" spans="1:6" ht="51">
      <c r="A575" s="153" t="s">
        <v>247</v>
      </c>
      <c r="B575" s="426" t="s">
        <v>481</v>
      </c>
      <c r="C575" s="155"/>
      <c r="D575" s="427"/>
      <c r="E575" s="158"/>
      <c r="F575" s="131"/>
    </row>
    <row r="576" spans="1:6">
      <c r="A576" s="153"/>
      <c r="B576" s="426" t="s">
        <v>482</v>
      </c>
      <c r="C576" s="155" t="s">
        <v>18</v>
      </c>
      <c r="D576" s="427">
        <v>1</v>
      </c>
      <c r="E576" s="158"/>
      <c r="F576" s="129">
        <f t="shared" ref="F576:F577" si="12">E576*D576</f>
        <v>0</v>
      </c>
    </row>
    <row r="577" spans="1:6">
      <c r="A577" s="153"/>
      <c r="B577" s="426" t="s">
        <v>483</v>
      </c>
      <c r="C577" s="155" t="s">
        <v>18</v>
      </c>
      <c r="D577" s="427">
        <v>8</v>
      </c>
      <c r="E577" s="158"/>
      <c r="F577" s="129">
        <f t="shared" si="12"/>
        <v>0</v>
      </c>
    </row>
    <row r="578" spans="1:6">
      <c r="A578" s="153"/>
      <c r="B578" s="428"/>
      <c r="C578" s="134"/>
      <c r="D578" s="429"/>
      <c r="E578" s="158"/>
      <c r="F578" s="131"/>
    </row>
    <row r="579" spans="1:6" ht="51">
      <c r="A579" s="153" t="s">
        <v>249</v>
      </c>
      <c r="B579" s="426" t="s">
        <v>484</v>
      </c>
      <c r="C579" s="155"/>
      <c r="D579" s="427"/>
      <c r="E579" s="167"/>
      <c r="F579" s="131"/>
    </row>
    <row r="580" spans="1:6">
      <c r="A580" s="153"/>
      <c r="B580" s="426" t="s">
        <v>485</v>
      </c>
      <c r="C580" s="155" t="s">
        <v>18</v>
      </c>
      <c r="D580" s="427">
        <v>1</v>
      </c>
      <c r="E580" s="167"/>
      <c r="F580" s="131">
        <f t="shared" ref="F580:F581" si="13">E580*D580</f>
        <v>0</v>
      </c>
    </row>
    <row r="581" spans="1:6">
      <c r="A581" s="153"/>
      <c r="B581" s="426" t="s">
        <v>486</v>
      </c>
      <c r="C581" s="155" t="s">
        <v>18</v>
      </c>
      <c r="D581" s="427">
        <v>8</v>
      </c>
      <c r="E581" s="167"/>
      <c r="F581" s="131">
        <f t="shared" si="13"/>
        <v>0</v>
      </c>
    </row>
    <row r="582" spans="1:6">
      <c r="A582" s="153"/>
      <c r="B582" s="428"/>
      <c r="C582" s="134"/>
      <c r="D582" s="429"/>
      <c r="E582" s="167"/>
      <c r="F582" s="131"/>
    </row>
    <row r="583" spans="1:6" ht="51">
      <c r="A583" s="153" t="s">
        <v>251</v>
      </c>
      <c r="B583" s="165" t="s">
        <v>487</v>
      </c>
      <c r="C583" s="150"/>
      <c r="D583" s="168"/>
      <c r="E583" s="154"/>
      <c r="F583" s="131"/>
    </row>
    <row r="584" spans="1:6">
      <c r="A584" s="153"/>
      <c r="B584" s="165" t="s">
        <v>488</v>
      </c>
      <c r="C584" s="422" t="s">
        <v>18</v>
      </c>
      <c r="D584" s="168">
        <v>1</v>
      </c>
      <c r="E584" s="154"/>
      <c r="F584" s="129">
        <f>E584*D584</f>
        <v>0</v>
      </c>
    </row>
    <row r="585" spans="1:6">
      <c r="A585" s="153"/>
      <c r="B585" s="170"/>
      <c r="C585" s="171"/>
      <c r="D585" s="134"/>
      <c r="E585" s="154"/>
      <c r="F585" s="131"/>
    </row>
    <row r="586" spans="1:6" ht="51">
      <c r="A586" s="153" t="s">
        <v>253</v>
      </c>
      <c r="B586" s="172" t="s">
        <v>489</v>
      </c>
      <c r="C586" s="173"/>
      <c r="D586" s="173"/>
      <c r="E586" s="154"/>
      <c r="F586" s="129"/>
    </row>
    <row r="587" spans="1:6">
      <c r="A587" s="153"/>
      <c r="B587" s="172" t="s">
        <v>490</v>
      </c>
      <c r="C587" s="173" t="s">
        <v>18</v>
      </c>
      <c r="D587" s="173">
        <v>1</v>
      </c>
      <c r="E587" s="154"/>
      <c r="F587" s="129">
        <f t="shared" ref="F587" si="14">E587*D587</f>
        <v>0</v>
      </c>
    </row>
    <row r="588" spans="1:6">
      <c r="A588" s="153"/>
      <c r="B588" s="166"/>
      <c r="C588" s="130"/>
      <c r="D588" s="174"/>
      <c r="E588" s="434"/>
      <c r="F588" s="129"/>
    </row>
    <row r="589" spans="1:6" ht="51">
      <c r="A589" s="153" t="s">
        <v>627</v>
      </c>
      <c r="B589" s="165" t="s">
        <v>491</v>
      </c>
      <c r="C589" s="173"/>
      <c r="D589" s="173"/>
      <c r="E589" s="175"/>
      <c r="F589" s="70"/>
    </row>
    <row r="590" spans="1:6">
      <c r="A590" s="153"/>
      <c r="B590" s="177" t="s">
        <v>492</v>
      </c>
      <c r="C590" s="173" t="s">
        <v>18</v>
      </c>
      <c r="D590" s="173">
        <v>3</v>
      </c>
      <c r="E590" s="176"/>
      <c r="F590" s="129">
        <f t="shared" ref="F590" si="15">E590*D590</f>
        <v>0</v>
      </c>
    </row>
    <row r="591" spans="1:6">
      <c r="A591" s="153"/>
      <c r="B591" s="165"/>
      <c r="C591" s="150"/>
      <c r="D591" s="168"/>
      <c r="E591" s="421"/>
      <c r="F591" s="129"/>
    </row>
    <row r="592" spans="1:6" ht="63.75">
      <c r="A592" s="153" t="s">
        <v>628</v>
      </c>
      <c r="B592" s="165" t="s">
        <v>493</v>
      </c>
      <c r="C592" s="150" t="s">
        <v>18</v>
      </c>
      <c r="D592" s="168">
        <v>6</v>
      </c>
      <c r="E592" s="421"/>
      <c r="F592" s="157">
        <f t="shared" ref="F592" si="16">E592*D592</f>
        <v>0</v>
      </c>
    </row>
    <row r="593" spans="1:6">
      <c r="A593" s="153"/>
      <c r="B593" s="165"/>
      <c r="C593" s="150"/>
      <c r="D593" s="168"/>
      <c r="E593" s="421"/>
      <c r="F593" s="157"/>
    </row>
    <row r="594" spans="1:6" ht="25.5">
      <c r="A594" s="178">
        <v>23</v>
      </c>
      <c r="B594" s="177" t="s">
        <v>494</v>
      </c>
      <c r="C594" s="173"/>
      <c r="D594" s="155"/>
      <c r="E594" s="179"/>
      <c r="F594" s="157"/>
    </row>
    <row r="595" spans="1:6" ht="25.5">
      <c r="A595" s="180" t="s">
        <v>495</v>
      </c>
      <c r="B595" s="177" t="s">
        <v>496</v>
      </c>
      <c r="C595" s="173" t="s">
        <v>216</v>
      </c>
      <c r="D595" s="155">
        <v>12</v>
      </c>
      <c r="E595" s="181"/>
      <c r="F595" s="157">
        <f>E595*D595</f>
        <v>0</v>
      </c>
    </row>
    <row r="596" spans="1:6" ht="25.5">
      <c r="A596" s="180" t="s">
        <v>495</v>
      </c>
      <c r="B596" s="177" t="s">
        <v>497</v>
      </c>
      <c r="C596" s="173" t="s">
        <v>216</v>
      </c>
      <c r="D596" s="155">
        <v>16</v>
      </c>
      <c r="E596" s="181"/>
      <c r="F596" s="157">
        <f t="shared" ref="F596:F610" si="17">E596*D596</f>
        <v>0</v>
      </c>
    </row>
    <row r="597" spans="1:6" ht="25.5">
      <c r="A597" s="180" t="s">
        <v>495</v>
      </c>
      <c r="B597" s="177" t="s">
        <v>498</v>
      </c>
      <c r="C597" s="173" t="s">
        <v>216</v>
      </c>
      <c r="D597" s="155">
        <v>72</v>
      </c>
      <c r="E597" s="181"/>
      <c r="F597" s="157">
        <f t="shared" si="17"/>
        <v>0</v>
      </c>
    </row>
    <row r="598" spans="1:6">
      <c r="A598" s="180" t="s">
        <v>495</v>
      </c>
      <c r="B598" s="177" t="s">
        <v>499</v>
      </c>
      <c r="C598" s="173" t="s">
        <v>500</v>
      </c>
      <c r="D598" s="155">
        <v>4</v>
      </c>
      <c r="E598" s="181"/>
      <c r="F598" s="157">
        <f t="shared" si="17"/>
        <v>0</v>
      </c>
    </row>
    <row r="599" spans="1:6">
      <c r="A599" s="180" t="s">
        <v>495</v>
      </c>
      <c r="B599" s="177" t="s">
        <v>501</v>
      </c>
      <c r="C599" s="173" t="s">
        <v>500</v>
      </c>
      <c r="D599" s="155">
        <v>1</v>
      </c>
      <c r="E599" s="181"/>
      <c r="F599" s="157">
        <f t="shared" si="17"/>
        <v>0</v>
      </c>
    </row>
    <row r="600" spans="1:6">
      <c r="A600" s="180" t="s">
        <v>495</v>
      </c>
      <c r="B600" s="177" t="s">
        <v>502</v>
      </c>
      <c r="C600" s="173" t="s">
        <v>500</v>
      </c>
      <c r="D600" s="155">
        <v>1</v>
      </c>
      <c r="E600" s="181"/>
      <c r="F600" s="157">
        <f t="shared" si="17"/>
        <v>0</v>
      </c>
    </row>
    <row r="601" spans="1:6">
      <c r="A601" s="180" t="s">
        <v>495</v>
      </c>
      <c r="B601" s="177" t="s">
        <v>503</v>
      </c>
      <c r="C601" s="173" t="s">
        <v>500</v>
      </c>
      <c r="D601" s="155">
        <v>1</v>
      </c>
      <c r="E601" s="181"/>
      <c r="F601" s="157">
        <f t="shared" si="17"/>
        <v>0</v>
      </c>
    </row>
    <row r="602" spans="1:6">
      <c r="A602" s="180" t="s">
        <v>495</v>
      </c>
      <c r="B602" s="177" t="s">
        <v>504</v>
      </c>
      <c r="C602" s="173" t="s">
        <v>500</v>
      </c>
      <c r="D602" s="155">
        <v>1</v>
      </c>
      <c r="E602" s="181"/>
      <c r="F602" s="157">
        <f t="shared" si="17"/>
        <v>0</v>
      </c>
    </row>
    <row r="603" spans="1:6">
      <c r="A603" s="180" t="s">
        <v>495</v>
      </c>
      <c r="B603" s="177" t="s">
        <v>505</v>
      </c>
      <c r="C603" s="173" t="s">
        <v>500</v>
      </c>
      <c r="D603" s="155">
        <v>1</v>
      </c>
      <c r="E603" s="181"/>
      <c r="F603" s="157">
        <f t="shared" si="17"/>
        <v>0</v>
      </c>
    </row>
    <row r="604" spans="1:6">
      <c r="A604" s="180" t="s">
        <v>495</v>
      </c>
      <c r="B604" s="177" t="s">
        <v>506</v>
      </c>
      <c r="C604" s="173" t="s">
        <v>500</v>
      </c>
      <c r="D604" s="155">
        <v>1</v>
      </c>
      <c r="E604" s="181"/>
      <c r="F604" s="157">
        <f t="shared" si="17"/>
        <v>0</v>
      </c>
    </row>
    <row r="605" spans="1:6">
      <c r="A605" s="180" t="s">
        <v>495</v>
      </c>
      <c r="B605" s="177" t="s">
        <v>507</v>
      </c>
      <c r="C605" s="173" t="s">
        <v>500</v>
      </c>
      <c r="D605" s="155">
        <v>1</v>
      </c>
      <c r="E605" s="181"/>
      <c r="F605" s="157">
        <f t="shared" si="17"/>
        <v>0</v>
      </c>
    </row>
    <row r="606" spans="1:6">
      <c r="A606" s="180" t="s">
        <v>495</v>
      </c>
      <c r="B606" s="177" t="s">
        <v>508</v>
      </c>
      <c r="C606" s="173" t="s">
        <v>500</v>
      </c>
      <c r="D606" s="155">
        <v>4</v>
      </c>
      <c r="E606" s="181"/>
      <c r="F606" s="157">
        <f t="shared" si="17"/>
        <v>0</v>
      </c>
    </row>
    <row r="607" spans="1:6">
      <c r="A607" s="180" t="s">
        <v>495</v>
      </c>
      <c r="B607" s="177" t="s">
        <v>509</v>
      </c>
      <c r="C607" s="173" t="s">
        <v>500</v>
      </c>
      <c r="D607" s="155">
        <v>2</v>
      </c>
      <c r="E607" s="181"/>
      <c r="F607" s="157">
        <f t="shared" si="17"/>
        <v>0</v>
      </c>
    </row>
    <row r="608" spans="1:6">
      <c r="A608" s="180" t="s">
        <v>495</v>
      </c>
      <c r="B608" s="177" t="s">
        <v>510</v>
      </c>
      <c r="C608" s="173" t="s">
        <v>500</v>
      </c>
      <c r="D608" s="155">
        <v>1</v>
      </c>
      <c r="E608" s="181"/>
      <c r="F608" s="157">
        <f t="shared" si="17"/>
        <v>0</v>
      </c>
    </row>
    <row r="609" spans="1:6">
      <c r="A609" s="180" t="s">
        <v>495</v>
      </c>
      <c r="B609" s="177" t="s">
        <v>511</v>
      </c>
      <c r="C609" s="173" t="s">
        <v>500</v>
      </c>
      <c r="D609" s="155">
        <v>1</v>
      </c>
      <c r="E609" s="181"/>
      <c r="F609" s="157">
        <f t="shared" si="17"/>
        <v>0</v>
      </c>
    </row>
    <row r="610" spans="1:6" ht="25.5">
      <c r="A610" s="180" t="s">
        <v>495</v>
      </c>
      <c r="B610" s="177" t="s">
        <v>512</v>
      </c>
      <c r="C610" s="173" t="s">
        <v>500</v>
      </c>
      <c r="D610" s="155">
        <v>1</v>
      </c>
      <c r="E610" s="181"/>
      <c r="F610" s="157">
        <f t="shared" si="17"/>
        <v>0</v>
      </c>
    </row>
    <row r="611" spans="1:6" ht="63.75">
      <c r="A611" s="180" t="s">
        <v>495</v>
      </c>
      <c r="B611" s="177" t="s">
        <v>513</v>
      </c>
      <c r="C611" s="173" t="s">
        <v>500</v>
      </c>
      <c r="D611" s="155">
        <v>1</v>
      </c>
      <c r="E611" s="181"/>
      <c r="F611" s="157">
        <f>E611*D611</f>
        <v>0</v>
      </c>
    </row>
    <row r="612" spans="1:6">
      <c r="A612" s="180" t="s">
        <v>495</v>
      </c>
      <c r="B612" s="182" t="s">
        <v>514</v>
      </c>
      <c r="C612" s="173"/>
      <c r="D612" s="155"/>
      <c r="E612" s="179"/>
      <c r="F612" s="157"/>
    </row>
    <row r="613" spans="1:6">
      <c r="A613" s="178"/>
      <c r="B613" s="183" t="s">
        <v>515</v>
      </c>
      <c r="C613" s="173"/>
      <c r="D613" s="155"/>
      <c r="E613" s="179"/>
      <c r="F613" s="157"/>
    </row>
    <row r="614" spans="1:6" ht="25.5">
      <c r="A614" s="180" t="s">
        <v>495</v>
      </c>
      <c r="B614" s="177" t="s">
        <v>516</v>
      </c>
      <c r="C614" s="173" t="s">
        <v>18</v>
      </c>
      <c r="D614" s="155">
        <v>1</v>
      </c>
      <c r="E614" s="154"/>
      <c r="F614" s="157">
        <f>SUM(F595:F613)</f>
        <v>0</v>
      </c>
    </row>
    <row r="615" spans="1:6">
      <c r="A615" s="153"/>
      <c r="B615" s="165"/>
      <c r="C615" s="150"/>
      <c r="D615" s="168"/>
      <c r="E615" s="421"/>
      <c r="F615" s="157"/>
    </row>
    <row r="616" spans="1:6" ht="38.25">
      <c r="A616" s="184" t="s">
        <v>517</v>
      </c>
      <c r="B616" s="185" t="s">
        <v>518</v>
      </c>
      <c r="C616" s="186" t="s">
        <v>18</v>
      </c>
      <c r="D616" s="168">
        <v>1</v>
      </c>
      <c r="E616" s="421"/>
      <c r="F616" s="157">
        <f t="shared" ref="F616" si="18">E616*D616</f>
        <v>0</v>
      </c>
    </row>
    <row r="617" spans="1:6">
      <c r="A617" s="153"/>
      <c r="B617" s="165"/>
      <c r="C617" s="150"/>
      <c r="D617" s="168"/>
      <c r="E617" s="421"/>
      <c r="F617" s="157"/>
    </row>
    <row r="618" spans="1:6" ht="25.5">
      <c r="A618" s="187" t="s">
        <v>519</v>
      </c>
      <c r="B618" s="188" t="s">
        <v>520</v>
      </c>
      <c r="C618" s="173" t="s">
        <v>521</v>
      </c>
      <c r="D618" s="189">
        <v>15</v>
      </c>
      <c r="E618" s="416"/>
      <c r="F618" s="169">
        <f t="shared" ref="F618" si="19">E618*D618</f>
        <v>0</v>
      </c>
    </row>
    <row r="619" spans="1:6">
      <c r="A619" s="153"/>
      <c r="B619" s="170"/>
      <c r="C619" s="171"/>
      <c r="D619" s="171"/>
      <c r="E619" s="154"/>
      <c r="F619" s="169"/>
    </row>
    <row r="620" spans="1:6" ht="25.5">
      <c r="A620" s="153" t="s">
        <v>522</v>
      </c>
      <c r="B620" s="177" t="s">
        <v>523</v>
      </c>
      <c r="C620" s="173" t="s">
        <v>18</v>
      </c>
      <c r="D620" s="173">
        <v>1</v>
      </c>
      <c r="E620" s="154"/>
      <c r="F620" s="169">
        <f t="shared" ref="F620" si="20">E620*D620</f>
        <v>0</v>
      </c>
    </row>
    <row r="621" spans="1:6">
      <c r="A621" s="190"/>
      <c r="B621" s="191"/>
      <c r="C621" s="192"/>
      <c r="D621" s="192"/>
      <c r="E621" s="193"/>
      <c r="F621" s="169"/>
    </row>
    <row r="622" spans="1:6">
      <c r="A622" s="194"/>
      <c r="B622" s="195" t="s">
        <v>17</v>
      </c>
      <c r="C622" s="196" t="s">
        <v>252</v>
      </c>
      <c r="D622" s="197"/>
      <c r="E622" s="417"/>
      <c r="F622" s="198">
        <f>SUM(F171:F621)</f>
        <v>0</v>
      </c>
    </row>
    <row r="623" spans="1:6">
      <c r="A623" s="199"/>
      <c r="B623" s="127"/>
      <c r="C623" s="173"/>
      <c r="D623" s="155"/>
      <c r="E623" s="416"/>
      <c r="F623" s="151"/>
    </row>
    <row r="624" spans="1:6" ht="25.5">
      <c r="A624" s="199" t="s">
        <v>524</v>
      </c>
      <c r="B624" s="182" t="s">
        <v>254</v>
      </c>
      <c r="C624" s="435" t="s">
        <v>255</v>
      </c>
      <c r="D624" s="200">
        <v>5</v>
      </c>
      <c r="E624" s="420"/>
      <c r="F624" s="201">
        <f>SUM(F622*(D624/100))</f>
        <v>0</v>
      </c>
    </row>
    <row r="625" spans="1:9">
      <c r="A625" s="95"/>
      <c r="B625" s="81"/>
      <c r="C625" s="419"/>
      <c r="D625" s="96"/>
      <c r="E625" s="420"/>
      <c r="F625" s="97"/>
      <c r="G625" s="88"/>
      <c r="H625" s="88"/>
      <c r="I625" s="88"/>
    </row>
    <row r="626" spans="1:9" s="679" customFormat="1" ht="25.5">
      <c r="A626" s="672" t="s">
        <v>525</v>
      </c>
      <c r="B626" s="673" t="s">
        <v>622</v>
      </c>
      <c r="C626" s="674" t="s">
        <v>18</v>
      </c>
      <c r="D626" s="675">
        <v>1</v>
      </c>
      <c r="E626" s="676"/>
      <c r="F626" s="677">
        <f>D626*E626</f>
        <v>0</v>
      </c>
      <c r="G626" s="678"/>
      <c r="H626" s="678"/>
      <c r="I626" s="678"/>
    </row>
    <row r="627" spans="1:9">
      <c r="A627" s="204"/>
      <c r="B627" s="202"/>
      <c r="C627" s="435"/>
      <c r="D627" s="200"/>
      <c r="E627" s="436"/>
      <c r="F627" s="203"/>
    </row>
    <row r="628" spans="1:9">
      <c r="A628" s="204">
        <v>30</v>
      </c>
      <c r="B628" s="182" t="s">
        <v>526</v>
      </c>
      <c r="C628" s="186" t="s">
        <v>18</v>
      </c>
      <c r="D628" s="200">
        <v>1</v>
      </c>
      <c r="E628" s="420"/>
      <c r="F628" s="169">
        <f t="shared" ref="F628" si="21">E628*D628</f>
        <v>0</v>
      </c>
    </row>
    <row r="629" spans="1:9">
      <c r="A629" s="199"/>
      <c r="B629" s="127"/>
      <c r="C629" s="186"/>
      <c r="D629" s="150"/>
      <c r="E629" s="422"/>
      <c r="F629" s="151"/>
    </row>
    <row r="630" spans="1:9">
      <c r="A630" s="199"/>
      <c r="B630" s="205" t="s">
        <v>257</v>
      </c>
      <c r="C630" s="173"/>
      <c r="D630" s="206"/>
      <c r="E630" s="415"/>
      <c r="F630" s="129"/>
    </row>
    <row r="631" spans="1:9" ht="51">
      <c r="A631" s="199"/>
      <c r="B631" s="182" t="s">
        <v>604</v>
      </c>
      <c r="C631" s="173"/>
      <c r="D631" s="206"/>
      <c r="E631" s="415"/>
      <c r="F631" s="129"/>
    </row>
    <row r="632" spans="1:9">
      <c r="A632" s="199"/>
      <c r="B632" s="182" t="s">
        <v>259</v>
      </c>
      <c r="C632" s="173"/>
      <c r="D632" s="206"/>
      <c r="E632" s="415"/>
      <c r="F632" s="129"/>
    </row>
    <row r="633" spans="1:9" ht="38.25">
      <c r="A633" s="199"/>
      <c r="B633" s="102" t="s">
        <v>626</v>
      </c>
      <c r="C633" s="437"/>
      <c r="D633" s="207"/>
      <c r="E633" s="69"/>
      <c r="F633" s="152"/>
    </row>
    <row r="634" spans="1:9" ht="15.75">
      <c r="A634" s="208"/>
      <c r="B634" s="438" t="str">
        <f>B170</f>
        <v>PREZRAČEVANJE</v>
      </c>
      <c r="C634" s="439"/>
      <c r="D634" s="439"/>
      <c r="E634" s="440"/>
      <c r="F634" s="441">
        <f>SUM(F622:F633)</f>
        <v>0</v>
      </c>
    </row>
    <row r="635" spans="1:9" ht="18">
      <c r="A635" s="403"/>
      <c r="B635" s="404" t="s">
        <v>527</v>
      </c>
      <c r="C635" s="405"/>
      <c r="D635" s="405"/>
      <c r="E635" s="406"/>
      <c r="F635" s="405"/>
    </row>
    <row r="636" spans="1:9" ht="13.5" thickBot="1">
      <c r="A636" s="209"/>
      <c r="B636" s="210"/>
      <c r="C636" s="211"/>
      <c r="D636" s="211"/>
      <c r="E636" s="212"/>
      <c r="F636" s="211"/>
    </row>
    <row r="637" spans="1:9" ht="16.5" thickTop="1">
      <c r="A637" s="213"/>
      <c r="B637" s="214"/>
      <c r="C637" s="215"/>
      <c r="D637" s="216"/>
      <c r="E637" s="217"/>
      <c r="F637" s="218"/>
    </row>
    <row r="638" spans="1:9" ht="15.75">
      <c r="A638" s="219"/>
      <c r="B638" s="214" t="str">
        <f>B22</f>
        <v>HLAJENJE</v>
      </c>
      <c r="C638" s="220"/>
      <c r="D638" s="221"/>
      <c r="E638" s="217"/>
      <c r="F638" s="222">
        <f>F168</f>
        <v>0</v>
      </c>
    </row>
    <row r="639" spans="1:9" ht="15.75">
      <c r="A639" s="219"/>
      <c r="B639" s="214"/>
      <c r="C639" s="220"/>
      <c r="D639" s="221"/>
      <c r="E639" s="217"/>
      <c r="F639" s="222"/>
    </row>
    <row r="640" spans="1:9" ht="15.75">
      <c r="A640" s="219"/>
      <c r="B640" s="214" t="str">
        <f>B634</f>
        <v>PREZRAČEVANJE</v>
      </c>
      <c r="C640" s="220"/>
      <c r="D640" s="221"/>
      <c r="E640" s="217"/>
      <c r="F640" s="222">
        <f>F634</f>
        <v>0</v>
      </c>
    </row>
    <row r="641" spans="1:6" ht="16.5" thickBot="1">
      <c r="A641" s="219"/>
      <c r="B641" s="214"/>
      <c r="C641" s="220"/>
      <c r="D641" s="221"/>
      <c r="E641" s="217"/>
      <c r="F641" s="222"/>
    </row>
    <row r="642" spans="1:6" ht="17.25" thickTop="1" thickBot="1">
      <c r="A642" s="223"/>
      <c r="B642" s="224" t="str">
        <f>B1</f>
        <v>POPIS MATERIALA IN DEL</v>
      </c>
      <c r="C642" s="225"/>
      <c r="D642" s="226"/>
      <c r="E642" s="227"/>
      <c r="F642" s="228">
        <f>SUM(F637:F641)</f>
        <v>0</v>
      </c>
    </row>
    <row r="643" spans="1:6" ht="13.5" thickTop="1">
      <c r="B643" s="88"/>
      <c r="C643" s="88"/>
      <c r="D643" s="88"/>
      <c r="F643" s="88"/>
    </row>
    <row r="644" spans="1:6">
      <c r="A644" s="230"/>
      <c r="B644" s="88"/>
      <c r="C644" s="88"/>
      <c r="D644" s="88"/>
      <c r="F644" s="88"/>
    </row>
    <row r="645" spans="1:6">
      <c r="A645" s="230"/>
      <c r="B645" s="88"/>
      <c r="C645" s="88"/>
      <c r="D645" s="88"/>
      <c r="F645" s="88"/>
    </row>
    <row r="646" spans="1:6">
      <c r="A646" s="230"/>
      <c r="B646" s="88"/>
      <c r="C646" s="88"/>
      <c r="D646" s="88"/>
      <c r="F646" s="88"/>
    </row>
    <row r="647" spans="1:6">
      <c r="A647" s="230"/>
      <c r="B647" s="88"/>
      <c r="C647" s="88"/>
      <c r="D647" s="88"/>
      <c r="F647" s="88"/>
    </row>
    <row r="648" spans="1:6">
      <c r="A648" s="88"/>
      <c r="B648" s="88"/>
      <c r="C648" s="88"/>
      <c r="D648" s="88"/>
      <c r="F648" s="88"/>
    </row>
    <row r="649" spans="1:6">
      <c r="A649" s="88"/>
      <c r="B649" s="88"/>
      <c r="C649" s="88"/>
      <c r="D649" s="88"/>
      <c r="F649" s="88"/>
    </row>
    <row r="650" spans="1:6">
      <c r="A650" s="88"/>
      <c r="B650" s="88"/>
      <c r="C650" s="88"/>
      <c r="D650" s="88"/>
      <c r="F650" s="88"/>
    </row>
    <row r="651" spans="1:6">
      <c r="A651" s="88"/>
      <c r="B651" s="88"/>
      <c r="C651" s="88"/>
      <c r="D651" s="88"/>
      <c r="F651" s="88"/>
    </row>
    <row r="652" spans="1:6">
      <c r="A652" s="88"/>
      <c r="B652" s="88"/>
      <c r="C652" s="88"/>
      <c r="D652" s="88"/>
      <c r="F652" s="88"/>
    </row>
    <row r="653" spans="1:6">
      <c r="A653" s="88"/>
      <c r="B653" s="88"/>
      <c r="C653" s="88"/>
      <c r="D653" s="88"/>
      <c r="F653" s="88"/>
    </row>
    <row r="654" spans="1:6">
      <c r="A654" s="88"/>
      <c r="B654" s="88"/>
      <c r="C654" s="88"/>
      <c r="D654" s="88"/>
      <c r="F654" s="88"/>
    </row>
    <row r="655" spans="1:6">
      <c r="A655" s="88"/>
      <c r="B655" s="88"/>
      <c r="C655" s="88"/>
      <c r="D655" s="88"/>
      <c r="E655" s="231"/>
      <c r="F655" s="88"/>
    </row>
    <row r="656" spans="1:6">
      <c r="A656" s="88"/>
      <c r="B656" s="88"/>
      <c r="C656" s="88"/>
      <c r="D656" s="88"/>
      <c r="E656" s="232"/>
      <c r="F656" s="88"/>
    </row>
    <row r="657" spans="1:6">
      <c r="A657" s="88"/>
      <c r="B657" s="88"/>
      <c r="C657" s="88"/>
      <c r="D657" s="88"/>
      <c r="E657" s="231"/>
      <c r="F657" s="88"/>
    </row>
    <row r="658" spans="1:6">
      <c r="A658" s="88"/>
      <c r="B658" s="88"/>
      <c r="C658" s="88"/>
      <c r="D658" s="88"/>
      <c r="E658" s="232"/>
      <c r="F658" s="88"/>
    </row>
    <row r="659" spans="1:6">
      <c r="A659" s="88"/>
      <c r="B659" s="88"/>
      <c r="C659" s="88"/>
      <c r="D659" s="88"/>
      <c r="E659" s="232"/>
      <c r="F659" s="88"/>
    </row>
    <row r="660" spans="1:6">
      <c r="A660" s="88"/>
      <c r="B660" s="88"/>
      <c r="C660" s="88"/>
      <c r="D660" s="88"/>
      <c r="E660" s="232"/>
      <c r="F660" s="88"/>
    </row>
    <row r="661" spans="1:6">
      <c r="A661" s="88"/>
      <c r="E661" s="232"/>
    </row>
    <row r="662" spans="1:6">
      <c r="E662" s="232"/>
    </row>
    <row r="663" spans="1:6">
      <c r="E663" s="232"/>
    </row>
    <row r="664" spans="1:6">
      <c r="E664" s="232"/>
    </row>
    <row r="665" spans="1:6">
      <c r="E665" s="232"/>
    </row>
    <row r="666" spans="1:6">
      <c r="E666" s="232"/>
    </row>
    <row r="667" spans="1:6">
      <c r="E667" s="232"/>
    </row>
    <row r="668" spans="1:6">
      <c r="E668" s="232"/>
    </row>
    <row r="669" spans="1:6">
      <c r="E669" s="231"/>
    </row>
    <row r="670" spans="1:6">
      <c r="E670" s="232"/>
    </row>
    <row r="671" spans="1:6">
      <c r="E671" s="232"/>
    </row>
  </sheetData>
  <sheetProtection selectLockedCells="1"/>
  <pageMargins left="0.59055118110236227" right="0.55118110236220474" top="0.74803149606299213" bottom="0.62992125984251968" header="0" footer="0.39370078740157483"/>
  <pageSetup paperSize="9" scale="86" fitToHeight="0" orientation="portrait" r:id="rId1"/>
  <headerFooter>
    <oddFooter>&amp;L&amp;F&amp;CStran &amp;P od &amp;N&amp;R&amp;A</oddFooter>
  </headerFooter>
  <rowBreaks count="5" manualBreakCount="5">
    <brk id="19" max="16383" man="1"/>
    <brk id="64" max="16383" man="1"/>
    <brk id="144" max="16383" man="1"/>
    <brk id="169" max="16383" man="1"/>
    <brk id="634" max="16383" man="1"/>
  </rowBreaks>
  <ignoredErrors>
    <ignoredError sqref="F639 F64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6"/>
  <sheetViews>
    <sheetView showZeros="0" tabSelected="1" topLeftCell="A22" zoomScaleNormal="100" zoomScaleSheetLayoutView="122" zoomScalePageLayoutView="85" workbookViewId="0"/>
  </sheetViews>
  <sheetFormatPr defaultColWidth="8.25" defaultRowHeight="12.75"/>
  <cols>
    <col min="1" max="1" width="7.75" style="33" customWidth="1"/>
    <col min="2" max="2" width="41.125" style="33" customWidth="1"/>
    <col min="3" max="3" width="6" style="33" customWidth="1"/>
    <col min="4" max="4" width="9.25" style="33" customWidth="1"/>
    <col min="5" max="5" width="15.625" style="229" customWidth="1"/>
    <col min="6" max="6" width="16.75" style="33" customWidth="1"/>
    <col min="7" max="16384" width="8.25" style="33"/>
  </cols>
  <sheetData>
    <row r="1" spans="1:6" s="40" customFormat="1" ht="18">
      <c r="A1" s="660"/>
      <c r="B1" s="661" t="s">
        <v>112</v>
      </c>
      <c r="C1" s="662"/>
      <c r="D1" s="663"/>
      <c r="E1" s="664"/>
      <c r="F1" s="665"/>
    </row>
    <row r="2" spans="1:6" s="45" customFormat="1" ht="15.75">
      <c r="A2" s="41"/>
      <c r="B2" s="233" t="s">
        <v>605</v>
      </c>
      <c r="C2" s="42"/>
      <c r="D2" s="43"/>
      <c r="E2" s="44"/>
      <c r="F2" s="356"/>
    </row>
    <row r="3" spans="1:6" s="45" customFormat="1" ht="15.75">
      <c r="A3" s="666"/>
      <c r="B3" s="667"/>
      <c r="C3" s="668"/>
      <c r="D3" s="669"/>
      <c r="E3" s="670"/>
      <c r="F3" s="671"/>
    </row>
    <row r="4" spans="1:6" s="45" customFormat="1">
      <c r="A4" s="401"/>
      <c r="B4" s="234" t="s">
        <v>113</v>
      </c>
      <c r="C4" s="366"/>
      <c r="D4" s="366"/>
      <c r="E4" s="367"/>
      <c r="F4" s="368"/>
    </row>
    <row r="5" spans="1:6" s="45" customFormat="1" ht="25.5">
      <c r="A5" s="235"/>
      <c r="B5" s="347" t="s">
        <v>115</v>
      </c>
      <c r="C5" s="348"/>
      <c r="D5" s="348"/>
      <c r="E5" s="348"/>
      <c r="F5" s="369"/>
    </row>
    <row r="6" spans="1:6" s="45" customFormat="1" ht="38.25">
      <c r="A6" s="235"/>
      <c r="B6" s="347" t="s">
        <v>117</v>
      </c>
      <c r="C6" s="348"/>
      <c r="D6" s="348"/>
      <c r="E6" s="348"/>
      <c r="F6" s="369"/>
    </row>
    <row r="7" spans="1:6" s="45" customFormat="1" ht="114.75">
      <c r="A7" s="235"/>
      <c r="B7" s="347" t="s">
        <v>119</v>
      </c>
      <c r="C7" s="348"/>
      <c r="D7" s="348"/>
      <c r="E7" s="348"/>
      <c r="F7" s="369"/>
    </row>
    <row r="8" spans="1:6" s="45" customFormat="1" ht="51">
      <c r="A8" s="235"/>
      <c r="B8" s="347" t="s">
        <v>121</v>
      </c>
      <c r="C8" s="348"/>
      <c r="D8" s="348"/>
      <c r="E8" s="348"/>
      <c r="F8" s="369"/>
    </row>
    <row r="9" spans="1:6" s="45" customFormat="1" ht="25.5">
      <c r="A9" s="235"/>
      <c r="B9" s="347" t="s">
        <v>123</v>
      </c>
      <c r="C9" s="348"/>
      <c r="D9" s="348"/>
      <c r="E9" s="348"/>
      <c r="F9" s="369"/>
    </row>
    <row r="10" spans="1:6" s="45" customFormat="1" ht="25.5">
      <c r="A10" s="235"/>
      <c r="B10" s="347" t="s">
        <v>125</v>
      </c>
      <c r="C10" s="348"/>
      <c r="D10" s="348"/>
      <c r="E10" s="348"/>
      <c r="F10" s="369"/>
    </row>
    <row r="11" spans="1:6" s="45" customFormat="1" ht="38.25">
      <c r="A11" s="235"/>
      <c r="B11" s="347" t="s">
        <v>127</v>
      </c>
      <c r="C11" s="348"/>
      <c r="D11" s="348"/>
      <c r="E11" s="348"/>
      <c r="F11" s="369"/>
    </row>
    <row r="12" spans="1:6" s="45" customFormat="1" ht="51">
      <c r="A12" s="235"/>
      <c r="B12" s="347" t="s">
        <v>129</v>
      </c>
      <c r="C12" s="348"/>
      <c r="D12" s="348"/>
      <c r="E12" s="348"/>
      <c r="F12" s="369"/>
    </row>
    <row r="13" spans="1:6" s="45" customFormat="1" ht="38.25">
      <c r="A13" s="235"/>
      <c r="B13" s="347" t="s">
        <v>131</v>
      </c>
      <c r="C13" s="348"/>
      <c r="D13" s="348"/>
      <c r="E13" s="348"/>
      <c r="F13" s="369"/>
    </row>
    <row r="14" spans="1:6" s="45" customFormat="1">
      <c r="A14" s="236"/>
      <c r="B14" s="347" t="s">
        <v>133</v>
      </c>
      <c r="C14" s="348"/>
      <c r="D14" s="348"/>
      <c r="E14" s="348"/>
      <c r="F14" s="369"/>
    </row>
    <row r="15" spans="1:6" s="45" customFormat="1">
      <c r="A15" s="236"/>
      <c r="B15" s="347" t="s">
        <v>135</v>
      </c>
      <c r="C15" s="348"/>
      <c r="D15" s="348"/>
      <c r="E15" s="348"/>
      <c r="F15" s="369"/>
    </row>
    <row r="16" spans="1:6" s="45" customFormat="1" ht="38.25">
      <c r="A16" s="237"/>
      <c r="B16" s="345" t="s">
        <v>624</v>
      </c>
      <c r="C16" s="348"/>
      <c r="D16" s="348"/>
      <c r="E16" s="348"/>
      <c r="F16" s="369"/>
    </row>
    <row r="17" spans="1:6" s="45" customFormat="1" ht="25.5">
      <c r="A17" s="237"/>
      <c r="B17" s="352" t="s">
        <v>602</v>
      </c>
      <c r="C17" s="348"/>
      <c r="D17" s="348"/>
      <c r="E17" s="348"/>
      <c r="F17" s="369"/>
    </row>
    <row r="18" spans="1:6" s="45" customFormat="1">
      <c r="A18" s="237"/>
      <c r="B18" s="352"/>
      <c r="C18" s="348"/>
      <c r="D18" s="348"/>
      <c r="E18" s="348"/>
      <c r="F18" s="369"/>
    </row>
    <row r="19" spans="1:6" s="45" customFormat="1" ht="18">
      <c r="A19" s="680" t="s">
        <v>108</v>
      </c>
      <c r="B19" s="681" t="s">
        <v>109</v>
      </c>
      <c r="C19" s="682" t="s">
        <v>110</v>
      </c>
      <c r="D19" s="683" t="s">
        <v>111</v>
      </c>
      <c r="E19" s="684" t="s">
        <v>633</v>
      </c>
      <c r="F19" s="684" t="s">
        <v>634</v>
      </c>
    </row>
    <row r="20" spans="1:6">
      <c r="A20" s="685"/>
      <c r="B20" s="686"/>
      <c r="C20" s="687"/>
      <c r="D20" s="688"/>
      <c r="E20" s="688"/>
      <c r="F20" s="688"/>
    </row>
    <row r="21" spans="1:6" ht="18">
      <c r="A21" s="689"/>
      <c r="B21" s="690" t="s">
        <v>112</v>
      </c>
      <c r="C21" s="691"/>
      <c r="D21" s="692"/>
      <c r="E21" s="692"/>
      <c r="F21" s="693"/>
    </row>
    <row r="22" spans="1:6" ht="15.75">
      <c r="A22" s="694"/>
      <c r="B22" s="695" t="s">
        <v>635</v>
      </c>
      <c r="C22" s="696"/>
      <c r="D22" s="697"/>
      <c r="E22" s="697"/>
      <c r="F22" s="698"/>
    </row>
    <row r="23" spans="1:6">
      <c r="A23" s="88"/>
      <c r="B23" s="88"/>
      <c r="C23" s="88"/>
      <c r="D23" s="88"/>
      <c r="E23" s="699"/>
      <c r="F23" s="88"/>
    </row>
    <row r="24" spans="1:6" ht="15">
      <c r="A24" s="700"/>
      <c r="B24" s="701" t="s">
        <v>136</v>
      </c>
      <c r="C24" s="702"/>
      <c r="D24" s="703"/>
      <c r="E24" s="703"/>
      <c r="F24" s="704"/>
    </row>
    <row r="25" spans="1:6" ht="14.25">
      <c r="A25" s="705"/>
      <c r="B25" s="706"/>
      <c r="C25" s="707"/>
      <c r="D25" s="708"/>
      <c r="E25" s="709"/>
      <c r="F25" s="710"/>
    </row>
    <row r="26" spans="1:6" ht="71.25">
      <c r="A26" s="711"/>
      <c r="B26" s="712" t="s">
        <v>636</v>
      </c>
      <c r="C26" s="713"/>
      <c r="D26" s="714"/>
      <c r="E26" s="715"/>
      <c r="F26" s="716"/>
    </row>
    <row r="27" spans="1:6">
      <c r="A27" s="717"/>
      <c r="B27" s="718"/>
      <c r="C27" s="719"/>
      <c r="D27" s="720"/>
      <c r="E27" s="721"/>
      <c r="F27" s="722"/>
    </row>
    <row r="28" spans="1:6" ht="63.75">
      <c r="A28" s="717" t="s">
        <v>637</v>
      </c>
      <c r="B28" s="718" t="s">
        <v>638</v>
      </c>
      <c r="C28" s="719" t="s">
        <v>639</v>
      </c>
      <c r="D28" s="720">
        <v>10</v>
      </c>
      <c r="E28" s="721"/>
      <c r="F28" s="723">
        <f>E28*D28</f>
        <v>0</v>
      </c>
    </row>
    <row r="29" spans="1:6">
      <c r="A29" s="717"/>
      <c r="B29" s="718"/>
      <c r="C29" s="719"/>
      <c r="D29" s="720"/>
      <c r="E29" s="721"/>
      <c r="F29" s="723"/>
    </row>
    <row r="30" spans="1:6" ht="127.5">
      <c r="A30" s="717" t="s">
        <v>640</v>
      </c>
      <c r="B30" s="724" t="s">
        <v>674</v>
      </c>
      <c r="C30" s="719"/>
      <c r="D30" s="720"/>
      <c r="E30" s="721"/>
      <c r="F30" s="723"/>
    </row>
    <row r="31" spans="1:6" ht="25.5">
      <c r="A31" s="717"/>
      <c r="B31" s="724" t="s">
        <v>641</v>
      </c>
      <c r="C31" s="719"/>
      <c r="D31" s="720"/>
      <c r="E31" s="721"/>
      <c r="F31" s="723"/>
    </row>
    <row r="32" spans="1:6" ht="38.25">
      <c r="A32" s="717"/>
      <c r="B32" s="725" t="s">
        <v>642</v>
      </c>
      <c r="C32" s="719" t="s">
        <v>18</v>
      </c>
      <c r="D32" s="720">
        <v>1</v>
      </c>
      <c r="E32" s="721"/>
      <c r="F32" s="723">
        <f>E32*D32</f>
        <v>0</v>
      </c>
    </row>
    <row r="33" spans="1:6">
      <c r="A33" s="717"/>
      <c r="B33" s="718"/>
      <c r="C33" s="719"/>
      <c r="D33" s="720"/>
      <c r="E33" s="721"/>
      <c r="F33" s="722"/>
    </row>
    <row r="34" spans="1:6" ht="242.25">
      <c r="A34" s="726" t="s">
        <v>643</v>
      </c>
      <c r="B34" s="727" t="s">
        <v>644</v>
      </c>
      <c r="C34" s="728"/>
      <c r="D34" s="728"/>
      <c r="E34" s="729"/>
      <c r="F34" s="730"/>
    </row>
    <row r="35" spans="1:6" ht="408">
      <c r="A35" s="731"/>
      <c r="B35" s="732" t="s">
        <v>675</v>
      </c>
      <c r="C35" s="719" t="s">
        <v>18</v>
      </c>
      <c r="D35" s="720">
        <v>1</v>
      </c>
      <c r="E35" s="721"/>
      <c r="F35" s="723">
        <f>E35*D35</f>
        <v>0</v>
      </c>
    </row>
    <row r="36" spans="1:6">
      <c r="A36" s="731"/>
      <c r="B36" s="733"/>
      <c r="C36" s="728"/>
      <c r="D36" s="728"/>
      <c r="E36" s="729"/>
      <c r="F36" s="730"/>
    </row>
    <row r="37" spans="1:6" ht="216.75">
      <c r="A37" s="726" t="s">
        <v>645</v>
      </c>
      <c r="B37" s="734" t="s">
        <v>646</v>
      </c>
      <c r="C37" s="728"/>
      <c r="D37" s="728"/>
      <c r="E37" s="729"/>
      <c r="F37" s="730"/>
    </row>
    <row r="38" spans="1:6" ht="102">
      <c r="A38" s="731"/>
      <c r="B38" s="734" t="s">
        <v>647</v>
      </c>
      <c r="C38" s="728"/>
      <c r="D38" s="728"/>
      <c r="E38" s="729"/>
      <c r="F38" s="730"/>
    </row>
    <row r="39" spans="1:6" ht="229.5">
      <c r="A39" s="731"/>
      <c r="B39" s="734" t="s">
        <v>676</v>
      </c>
      <c r="C39" s="719" t="s">
        <v>18</v>
      </c>
      <c r="D39" s="735">
        <v>2</v>
      </c>
      <c r="E39" s="721"/>
      <c r="F39" s="723">
        <f>E39*D39</f>
        <v>0</v>
      </c>
    </row>
    <row r="40" spans="1:6">
      <c r="A40" s="731"/>
      <c r="B40" s="733"/>
      <c r="C40" s="728"/>
      <c r="D40" s="728"/>
      <c r="E40" s="729"/>
      <c r="F40" s="730"/>
    </row>
    <row r="41" spans="1:6" ht="153">
      <c r="A41" s="726" t="s">
        <v>648</v>
      </c>
      <c r="B41" s="736" t="s">
        <v>678</v>
      </c>
      <c r="C41" s="719" t="s">
        <v>18</v>
      </c>
      <c r="D41" s="737">
        <v>2</v>
      </c>
      <c r="E41" s="721"/>
      <c r="F41" s="723">
        <f>E41*D41</f>
        <v>0</v>
      </c>
    </row>
    <row r="42" spans="1:6">
      <c r="A42" s="731"/>
      <c r="B42" s="733"/>
      <c r="C42" s="728"/>
      <c r="D42" s="738"/>
      <c r="E42" s="729"/>
      <c r="F42" s="730"/>
    </row>
    <row r="43" spans="1:6" ht="38.25">
      <c r="A43" s="726" t="s">
        <v>649</v>
      </c>
      <c r="B43" s="736" t="s">
        <v>677</v>
      </c>
      <c r="C43" s="728"/>
      <c r="D43" s="738"/>
      <c r="E43" s="729"/>
      <c r="F43" s="730"/>
    </row>
    <row r="44" spans="1:6">
      <c r="A44" s="731"/>
      <c r="B44" s="739"/>
      <c r="C44" s="719" t="s">
        <v>18</v>
      </c>
      <c r="D44" s="737">
        <v>2</v>
      </c>
      <c r="E44" s="721"/>
      <c r="F44" s="723">
        <f>E44*D44</f>
        <v>0</v>
      </c>
    </row>
    <row r="45" spans="1:6">
      <c r="A45" s="731"/>
      <c r="B45" s="733"/>
      <c r="C45" s="728"/>
      <c r="D45" s="728"/>
      <c r="E45" s="729"/>
      <c r="F45" s="730"/>
    </row>
    <row r="46" spans="1:6" ht="204">
      <c r="A46" s="726" t="s">
        <v>650</v>
      </c>
      <c r="B46" s="736" t="s">
        <v>651</v>
      </c>
      <c r="C46" s="728"/>
      <c r="D46" s="728"/>
      <c r="E46" s="729"/>
      <c r="F46" s="730"/>
    </row>
    <row r="47" spans="1:6">
      <c r="A47" s="731"/>
      <c r="B47" s="740" t="s">
        <v>652</v>
      </c>
      <c r="C47" s="719" t="s">
        <v>216</v>
      </c>
      <c r="D47" s="720">
        <v>40</v>
      </c>
      <c r="E47" s="721"/>
      <c r="F47" s="723">
        <f>E47*D47</f>
        <v>0</v>
      </c>
    </row>
    <row r="48" spans="1:6">
      <c r="A48" s="731"/>
      <c r="B48" s="740" t="s">
        <v>653</v>
      </c>
      <c r="C48" s="719" t="s">
        <v>216</v>
      </c>
      <c r="D48" s="720">
        <v>25</v>
      </c>
      <c r="E48" s="721"/>
      <c r="F48" s="723">
        <f>E48*D48</f>
        <v>0</v>
      </c>
    </row>
    <row r="49" spans="1:6">
      <c r="A49" s="731"/>
      <c r="B49" s="740" t="s">
        <v>654</v>
      </c>
      <c r="C49" s="719" t="s">
        <v>216</v>
      </c>
      <c r="D49" s="720">
        <v>10</v>
      </c>
      <c r="E49" s="721"/>
      <c r="F49" s="723">
        <f>E49*D49</f>
        <v>0</v>
      </c>
    </row>
    <row r="50" spans="1:6">
      <c r="A50" s="731"/>
      <c r="B50" s="733"/>
      <c r="C50" s="728"/>
      <c r="D50" s="728"/>
      <c r="E50" s="729"/>
      <c r="F50" s="730"/>
    </row>
    <row r="51" spans="1:6" ht="89.25">
      <c r="A51" s="726" t="s">
        <v>655</v>
      </c>
      <c r="B51" s="736" t="s">
        <v>656</v>
      </c>
      <c r="C51" s="728"/>
      <c r="D51" s="728"/>
      <c r="E51" s="729"/>
      <c r="F51" s="730"/>
    </row>
    <row r="52" spans="1:6">
      <c r="A52" s="731"/>
      <c r="B52" s="734" t="s">
        <v>657</v>
      </c>
      <c r="C52" s="719" t="s">
        <v>216</v>
      </c>
      <c r="D52" s="720">
        <v>45</v>
      </c>
      <c r="E52" s="721"/>
      <c r="F52" s="723">
        <f>E52*D52</f>
        <v>0</v>
      </c>
    </row>
    <row r="53" spans="1:6">
      <c r="A53" s="731"/>
      <c r="B53" s="734" t="s">
        <v>658</v>
      </c>
      <c r="C53" s="719" t="s">
        <v>216</v>
      </c>
      <c r="D53" s="720">
        <v>45</v>
      </c>
      <c r="E53" s="721"/>
      <c r="F53" s="723">
        <f>E53*D53</f>
        <v>0</v>
      </c>
    </row>
    <row r="54" spans="1:6">
      <c r="A54" s="731"/>
      <c r="B54" s="733"/>
      <c r="C54" s="728"/>
      <c r="D54" s="728"/>
      <c r="E54" s="729"/>
      <c r="F54" s="730"/>
    </row>
    <row r="55" spans="1:6" ht="153">
      <c r="A55" s="726" t="s">
        <v>659</v>
      </c>
      <c r="B55" s="736" t="s">
        <v>660</v>
      </c>
      <c r="C55" s="738" t="s">
        <v>18</v>
      </c>
      <c r="D55" s="738">
        <v>1</v>
      </c>
      <c r="E55" s="721"/>
      <c r="F55" s="723">
        <f>E55*D55</f>
        <v>0</v>
      </c>
    </row>
    <row r="56" spans="1:6">
      <c r="A56" s="731"/>
      <c r="B56" s="733"/>
      <c r="C56" s="728"/>
      <c r="D56" s="728"/>
      <c r="E56" s="729"/>
      <c r="F56" s="730"/>
    </row>
    <row r="57" spans="1:6" ht="178.5">
      <c r="A57" s="726" t="s">
        <v>130</v>
      </c>
      <c r="B57" s="741" t="s">
        <v>661</v>
      </c>
      <c r="C57" s="728"/>
      <c r="D57" s="728"/>
      <c r="E57" s="729"/>
      <c r="F57" s="730"/>
    </row>
    <row r="58" spans="1:6">
      <c r="A58" s="731"/>
      <c r="B58" s="742" t="s">
        <v>662</v>
      </c>
      <c r="C58" s="738" t="s">
        <v>18</v>
      </c>
      <c r="D58" s="738">
        <v>1</v>
      </c>
      <c r="E58" s="721"/>
      <c r="F58" s="723">
        <f>E58*D58</f>
        <v>0</v>
      </c>
    </row>
    <row r="59" spans="1:6">
      <c r="A59" s="731"/>
      <c r="B59" s="733"/>
      <c r="C59" s="728"/>
      <c r="D59" s="728"/>
      <c r="E59" s="729"/>
      <c r="F59" s="730"/>
    </row>
    <row r="60" spans="1:6">
      <c r="A60" s="731"/>
      <c r="B60" s="733"/>
      <c r="C60" s="728"/>
      <c r="D60" s="728"/>
      <c r="E60" s="729"/>
      <c r="F60" s="730"/>
    </row>
    <row r="61" spans="1:6" ht="25.5">
      <c r="A61" s="726" t="s">
        <v>132</v>
      </c>
      <c r="B61" s="742" t="s">
        <v>663</v>
      </c>
      <c r="C61" s="728"/>
      <c r="D61" s="728"/>
      <c r="E61" s="729"/>
      <c r="F61" s="730"/>
    </row>
    <row r="62" spans="1:6">
      <c r="A62" s="731"/>
      <c r="B62" s="742" t="s">
        <v>664</v>
      </c>
      <c r="C62" s="728"/>
      <c r="D62" s="728"/>
      <c r="E62" s="729"/>
      <c r="F62" s="730"/>
    </row>
    <row r="63" spans="1:6" ht="25.5">
      <c r="A63" s="731"/>
      <c r="B63" s="742" t="s">
        <v>665</v>
      </c>
      <c r="C63" s="728"/>
      <c r="D63" s="728"/>
      <c r="E63" s="729"/>
      <c r="F63" s="730"/>
    </row>
    <row r="64" spans="1:6">
      <c r="A64" s="731"/>
      <c r="B64" s="742" t="s">
        <v>666</v>
      </c>
      <c r="C64" s="728"/>
      <c r="D64" s="728"/>
      <c r="E64" s="729"/>
      <c r="F64" s="730"/>
    </row>
    <row r="65" spans="1:6" ht="25.5">
      <c r="A65" s="731"/>
      <c r="B65" s="742" t="s">
        <v>667</v>
      </c>
      <c r="C65" s="728"/>
      <c r="D65" s="728"/>
      <c r="E65" s="729"/>
      <c r="F65" s="730"/>
    </row>
    <row r="66" spans="1:6">
      <c r="A66" s="731"/>
      <c r="B66" s="742" t="s">
        <v>668</v>
      </c>
      <c r="C66" s="728"/>
      <c r="D66" s="728"/>
      <c r="E66" s="729"/>
      <c r="F66" s="730"/>
    </row>
    <row r="67" spans="1:6">
      <c r="A67" s="731"/>
      <c r="B67" s="736" t="s">
        <v>662</v>
      </c>
      <c r="C67" s="738" t="s">
        <v>18</v>
      </c>
      <c r="D67" s="738">
        <v>1</v>
      </c>
      <c r="E67" s="721"/>
      <c r="F67" s="723">
        <f>E67*D67</f>
        <v>0</v>
      </c>
    </row>
    <row r="68" spans="1:6">
      <c r="A68" s="731"/>
      <c r="B68" s="733"/>
      <c r="C68" s="728"/>
      <c r="D68" s="728"/>
      <c r="E68" s="729"/>
      <c r="F68" s="730"/>
    </row>
    <row r="69" spans="1:6" ht="38.25">
      <c r="A69" s="743" t="s">
        <v>234</v>
      </c>
      <c r="B69" s="744" t="s">
        <v>245</v>
      </c>
      <c r="C69" s="745"/>
      <c r="D69" s="745"/>
      <c r="E69" s="746"/>
      <c r="F69" s="747"/>
    </row>
    <row r="70" spans="1:6">
      <c r="A70" s="748"/>
      <c r="B70" s="744" t="s">
        <v>246</v>
      </c>
      <c r="C70" s="749" t="s">
        <v>18</v>
      </c>
      <c r="D70" s="749">
        <v>1</v>
      </c>
      <c r="E70" s="746"/>
      <c r="F70" s="722">
        <f>D70*E70</f>
        <v>0</v>
      </c>
    </row>
    <row r="71" spans="1:6" ht="14.25">
      <c r="A71" s="750"/>
      <c r="B71" s="725"/>
      <c r="C71" s="751"/>
      <c r="D71" s="752"/>
      <c r="E71" s="746"/>
      <c r="F71" s="747"/>
    </row>
    <row r="72" spans="1:6" ht="38.25">
      <c r="A72" s="82" t="s">
        <v>134</v>
      </c>
      <c r="B72" s="83" t="s">
        <v>248</v>
      </c>
      <c r="C72" s="84" t="s">
        <v>18</v>
      </c>
      <c r="D72" s="84">
        <v>1</v>
      </c>
      <c r="E72" s="238"/>
      <c r="F72" s="722">
        <f>D72*E72</f>
        <v>0</v>
      </c>
    </row>
    <row r="73" spans="1:6" ht="14.25">
      <c r="A73" s="750"/>
      <c r="B73" s="753"/>
      <c r="C73" s="751"/>
      <c r="D73" s="752"/>
      <c r="E73" s="746"/>
      <c r="F73" s="722"/>
    </row>
    <row r="74" spans="1:6" ht="38.25">
      <c r="A74" s="743" t="s">
        <v>239</v>
      </c>
      <c r="B74" s="725" t="s">
        <v>250</v>
      </c>
      <c r="C74" s="754" t="s">
        <v>18</v>
      </c>
      <c r="D74" s="752">
        <v>1</v>
      </c>
      <c r="E74" s="746"/>
      <c r="F74" s="722">
        <f>D74*E74</f>
        <v>0</v>
      </c>
    </row>
    <row r="75" spans="1:6">
      <c r="A75" s="743"/>
      <c r="B75" s="755"/>
      <c r="C75" s="756"/>
      <c r="D75" s="752"/>
      <c r="E75" s="757"/>
      <c r="F75" s="722"/>
    </row>
    <row r="76" spans="1:6">
      <c r="A76" s="743" t="s">
        <v>241</v>
      </c>
      <c r="B76" s="718" t="s">
        <v>669</v>
      </c>
      <c r="C76" s="756" t="s">
        <v>639</v>
      </c>
      <c r="D76" s="752">
        <v>10</v>
      </c>
      <c r="E76" s="746"/>
      <c r="F76" s="722">
        <f>D76*E76</f>
        <v>0</v>
      </c>
    </row>
    <row r="77" spans="1:6">
      <c r="A77" s="743"/>
      <c r="B77" s="725" t="s">
        <v>670</v>
      </c>
      <c r="C77" s="756"/>
      <c r="D77" s="751"/>
      <c r="E77" s="758"/>
      <c r="F77" s="759"/>
    </row>
    <row r="78" spans="1:6">
      <c r="A78" s="743"/>
      <c r="B78" s="760"/>
      <c r="C78" s="761"/>
      <c r="D78" s="761"/>
      <c r="E78" s="762"/>
      <c r="F78" s="763"/>
    </row>
    <row r="79" spans="1:6" ht="51">
      <c r="A79" s="743" t="s">
        <v>244</v>
      </c>
      <c r="B79" s="764" t="s">
        <v>671</v>
      </c>
      <c r="C79" s="765"/>
      <c r="D79" s="765"/>
      <c r="E79" s="766"/>
      <c r="F79" s="763"/>
    </row>
    <row r="80" spans="1:6">
      <c r="A80" s="743"/>
      <c r="B80" s="764" t="s">
        <v>672</v>
      </c>
      <c r="C80" s="765" t="s">
        <v>216</v>
      </c>
      <c r="D80" s="765">
        <v>25</v>
      </c>
      <c r="E80" s="766"/>
      <c r="F80" s="763">
        <f>E80*D80</f>
        <v>0</v>
      </c>
    </row>
    <row r="81" spans="1:6">
      <c r="A81" s="743"/>
      <c r="B81" s="768"/>
      <c r="C81" s="769"/>
      <c r="D81" s="751"/>
      <c r="E81" s="767"/>
      <c r="F81" s="759"/>
    </row>
    <row r="82" spans="1:6" ht="38.25">
      <c r="A82" s="743">
        <v>17</v>
      </c>
      <c r="B82" s="725" t="s">
        <v>673</v>
      </c>
      <c r="C82" s="770" t="s">
        <v>255</v>
      </c>
      <c r="D82" s="752">
        <v>5</v>
      </c>
      <c r="E82" s="771"/>
      <c r="F82" s="767">
        <f>SUM(F25:F81)*(D82/100)</f>
        <v>0</v>
      </c>
    </row>
    <row r="83" spans="1:6" ht="14.25">
      <c r="A83" s="743"/>
      <c r="B83" s="725"/>
      <c r="C83" s="770"/>
      <c r="D83" s="752"/>
      <c r="E83" s="771"/>
      <c r="F83" s="767"/>
    </row>
    <row r="84" spans="1:6" ht="25.5">
      <c r="A84" s="672">
        <v>18</v>
      </c>
      <c r="B84" s="673" t="s">
        <v>622</v>
      </c>
      <c r="C84" s="674" t="s">
        <v>18</v>
      </c>
      <c r="D84" s="675">
        <v>1</v>
      </c>
      <c r="E84" s="676"/>
      <c r="F84" s="677">
        <f>D84*E84</f>
        <v>0</v>
      </c>
    </row>
    <row r="85" spans="1:6">
      <c r="A85" s="204"/>
      <c r="B85" s="202"/>
      <c r="C85" s="435"/>
      <c r="D85" s="200"/>
      <c r="E85" s="436"/>
      <c r="F85" s="203"/>
    </row>
    <row r="86" spans="1:6">
      <c r="A86" s="204">
        <v>19</v>
      </c>
      <c r="B86" s="182" t="s">
        <v>526</v>
      </c>
      <c r="C86" s="186" t="s">
        <v>18</v>
      </c>
      <c r="D86" s="200">
        <v>1</v>
      </c>
      <c r="E86" s="420"/>
      <c r="F86" s="169">
        <f>E86*D86</f>
        <v>0</v>
      </c>
    </row>
    <row r="87" spans="1:6" ht="14.25">
      <c r="A87" s="743"/>
      <c r="B87" s="725"/>
      <c r="C87" s="770"/>
      <c r="D87" s="752"/>
      <c r="E87" s="771"/>
      <c r="F87" s="767"/>
    </row>
    <row r="88" spans="1:6" ht="15.75" thickBot="1">
      <c r="A88" s="772"/>
      <c r="B88" s="773" t="str">
        <f>B24</f>
        <v>HLAJENJE</v>
      </c>
      <c r="C88" s="774"/>
      <c r="D88" s="775"/>
      <c r="E88" s="776"/>
      <c r="F88" s="776">
        <f>SUM(F25:F87)</f>
        <v>0</v>
      </c>
    </row>
    <row r="89" spans="1:6" ht="13.5" thickTop="1">
      <c r="E89" s="33"/>
    </row>
    <row r="90" spans="1:6" ht="18">
      <c r="A90" s="777"/>
      <c r="B90" s="778" t="s">
        <v>527</v>
      </c>
      <c r="C90" s="701"/>
      <c r="D90" s="701"/>
      <c r="E90" s="701"/>
      <c r="F90" s="701"/>
    </row>
    <row r="91" spans="1:6" ht="13.5" thickBot="1">
      <c r="A91" s="779"/>
      <c r="B91" s="780"/>
      <c r="C91" s="780"/>
      <c r="D91" s="779"/>
      <c r="E91" s="780"/>
      <c r="F91" s="780"/>
    </row>
    <row r="92" spans="1:6" ht="16.5" thickTop="1">
      <c r="A92" s="219"/>
      <c r="B92" s="781"/>
      <c r="C92" s="220"/>
      <c r="D92" s="782"/>
      <c r="E92" s="783"/>
      <c r="F92" s="783"/>
    </row>
    <row r="93" spans="1:6" ht="15.75">
      <c r="A93" s="219"/>
      <c r="B93" s="781" t="str">
        <f>B88</f>
        <v>HLAJENJE</v>
      </c>
      <c r="C93" s="220"/>
      <c r="D93" s="782"/>
      <c r="E93" s="783"/>
      <c r="F93" s="783">
        <f>F88</f>
        <v>0</v>
      </c>
    </row>
    <row r="94" spans="1:6" ht="16.5" thickBot="1">
      <c r="A94" s="219"/>
      <c r="B94" s="781"/>
      <c r="C94" s="220"/>
      <c r="D94" s="782"/>
      <c r="E94" s="783"/>
      <c r="F94" s="783"/>
    </row>
    <row r="95" spans="1:6" ht="17.25" thickTop="1" thickBot="1">
      <c r="A95" s="223"/>
      <c r="B95" s="224" t="str">
        <f>B21</f>
        <v>POPIS MATERIALA IN DEL</v>
      </c>
      <c r="C95" s="225"/>
      <c r="D95" s="784"/>
      <c r="E95" s="785"/>
      <c r="F95" s="785">
        <f>SUM(F92:F94)</f>
        <v>0</v>
      </c>
    </row>
    <row r="96" spans="1:6" ht="13.5" thickTop="1"/>
  </sheetData>
  <sheetProtection selectLockedCells="1"/>
  <pageMargins left="0.59055118110236227" right="0.55118110236220474" top="0.74803149606299213" bottom="0.62992125984251968" header="0" footer="0.39370078740157483"/>
  <pageSetup paperSize="9" scale="86" fitToHeight="0" orientation="portrait" r:id="rId1"/>
  <headerFooter alignWithMargins="0">
    <oddFooter>&amp;L&amp;F&amp;Cstran &amp;P od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8"/>
  <sheetViews>
    <sheetView showZeros="0" zoomScaleNormal="100" zoomScalePageLayoutView="85" workbookViewId="0">
      <selection activeCell="L14" sqref="L14"/>
    </sheetView>
  </sheetViews>
  <sheetFormatPr defaultColWidth="8.125" defaultRowHeight="15"/>
  <cols>
    <col min="1" max="1" width="8.625" style="253" customWidth="1"/>
    <col min="2" max="2" width="48.75" style="263" customWidth="1"/>
    <col min="3" max="3" width="7.125" style="253" customWidth="1"/>
    <col min="4" max="4" width="7.625" style="253" customWidth="1"/>
    <col min="5" max="5" width="15.25" style="253" customWidth="1"/>
    <col min="6" max="6" width="14.875" style="268" customWidth="1"/>
    <col min="7" max="7" width="5.875" style="253" customWidth="1"/>
    <col min="8" max="8" width="12.125" style="265" customWidth="1"/>
    <col min="9" max="9" width="11.375" style="264" customWidth="1"/>
    <col min="10" max="10" width="11.75" style="372" customWidth="1"/>
    <col min="11" max="11" width="8.125" style="372"/>
    <col min="12" max="12" width="10.25" style="253" bestFit="1" customWidth="1"/>
    <col min="13" max="16384" width="8.125" style="253"/>
  </cols>
  <sheetData>
    <row r="1" spans="1:11" s="244" customFormat="1" ht="18">
      <c r="A1" s="383" t="s">
        <v>630</v>
      </c>
      <c r="B1" s="239"/>
      <c r="C1" s="239"/>
      <c r="D1" s="240"/>
      <c r="E1" s="241"/>
      <c r="G1" s="242"/>
      <c r="H1" s="242"/>
      <c r="I1" s="243"/>
      <c r="J1" s="370"/>
      <c r="K1" s="371"/>
    </row>
    <row r="2" spans="1:11">
      <c r="A2" s="245"/>
      <c r="B2" s="246"/>
      <c r="C2" s="247"/>
      <c r="D2" s="248"/>
      <c r="E2" s="249"/>
      <c r="G2" s="250"/>
      <c r="H2" s="251"/>
      <c r="I2" s="252"/>
      <c r="J2" s="250"/>
    </row>
    <row r="3" spans="1:11" ht="16.5">
      <c r="A3" s="788" t="s">
        <v>619</v>
      </c>
      <c r="B3" s="788"/>
      <c r="C3" s="788"/>
      <c r="D3" s="788"/>
      <c r="E3" s="788"/>
      <c r="G3" s="255"/>
      <c r="H3" s="255"/>
      <c r="I3" s="256"/>
      <c r="J3" s="373"/>
    </row>
    <row r="4" spans="1:11" ht="135" customHeight="1">
      <c r="A4" s="789" t="s">
        <v>620</v>
      </c>
      <c r="B4" s="789"/>
      <c r="C4" s="789"/>
      <c r="D4" s="789"/>
      <c r="E4" s="789"/>
      <c r="F4" s="789"/>
      <c r="G4" s="258"/>
      <c r="H4" s="258"/>
      <c r="I4" s="259"/>
      <c r="J4" s="374"/>
    </row>
    <row r="5" spans="1:11">
      <c r="A5" s="258"/>
      <c r="B5" s="260"/>
      <c r="C5" s="261"/>
      <c r="D5" s="261"/>
      <c r="E5" s="262"/>
      <c r="G5" s="263"/>
      <c r="H5" s="263"/>
    </row>
    <row r="6" spans="1:11">
      <c r="A6" s="485" t="s">
        <v>529</v>
      </c>
      <c r="B6" s="260"/>
      <c r="C6" s="261"/>
      <c r="D6" s="261"/>
      <c r="E6" s="262"/>
      <c r="G6" s="263"/>
      <c r="H6" s="263"/>
    </row>
    <row r="7" spans="1:11" ht="67.5" customHeight="1">
      <c r="A7" s="789" t="s">
        <v>530</v>
      </c>
      <c r="B7" s="789"/>
      <c r="C7" s="789"/>
      <c r="D7" s="789"/>
      <c r="E7" s="789"/>
      <c r="F7" s="789"/>
      <c r="G7" s="266"/>
      <c r="H7" s="266"/>
    </row>
    <row r="8" spans="1:11">
      <c r="B8" s="267"/>
      <c r="H8" s="253"/>
    </row>
    <row r="9" spans="1:11" ht="15.75" thickBot="1">
      <c r="A9" s="269"/>
      <c r="B9" s="270"/>
      <c r="C9" s="271"/>
      <c r="D9" s="272"/>
      <c r="E9" s="272"/>
      <c r="F9" s="273"/>
      <c r="G9" s="254"/>
      <c r="H9" s="253"/>
      <c r="I9" s="253"/>
    </row>
    <row r="10" spans="1:11" ht="16.5">
      <c r="A10" s="491"/>
      <c r="B10" s="487"/>
      <c r="C10" s="488"/>
      <c r="D10" s="489"/>
      <c r="E10" s="489"/>
      <c r="F10" s="490"/>
      <c r="G10" s="277"/>
      <c r="H10" s="278"/>
      <c r="I10" s="279"/>
      <c r="J10" s="278"/>
    </row>
    <row r="11" spans="1:11" s="283" customFormat="1" ht="18">
      <c r="A11" s="492"/>
      <c r="B11" s="493" t="s">
        <v>621</v>
      </c>
      <c r="C11" s="493"/>
      <c r="D11" s="493"/>
      <c r="E11" s="493"/>
      <c r="F11" s="494"/>
      <c r="G11" s="486"/>
      <c r="H11" s="281"/>
      <c r="I11" s="282"/>
      <c r="J11" s="375"/>
      <c r="K11" s="376"/>
    </row>
    <row r="12" spans="1:11" s="293" customFormat="1" ht="15.75">
      <c r="A12" s="285"/>
      <c r="B12" s="286"/>
      <c r="C12" s="287"/>
      <c r="D12" s="287"/>
      <c r="E12" s="288"/>
      <c r="F12" s="289"/>
      <c r="G12" s="290"/>
      <c r="H12" s="291"/>
      <c r="I12" s="292"/>
      <c r="J12" s="377"/>
      <c r="K12" s="378"/>
    </row>
    <row r="13" spans="1:11" s="496" customFormat="1" ht="14.25">
      <c r="A13" s="497" t="s">
        <v>532</v>
      </c>
      <c r="B13" s="498" t="s">
        <v>533</v>
      </c>
      <c r="C13" s="499"/>
      <c r="D13" s="499"/>
      <c r="E13" s="499"/>
      <c r="F13" s="501">
        <f>F91</f>
        <v>0</v>
      </c>
      <c r="G13" s="498"/>
      <c r="H13" s="500"/>
      <c r="I13" s="499"/>
      <c r="J13" s="500"/>
      <c r="K13" s="495"/>
    </row>
    <row r="14" spans="1:11" s="496" customFormat="1" ht="14.25">
      <c r="A14" s="497" t="s">
        <v>534</v>
      </c>
      <c r="B14" s="498" t="str">
        <f>B93</f>
        <v>KOMUNIKACIJSKE INSTALACIJE:</v>
      </c>
      <c r="C14" s="499"/>
      <c r="D14" s="499"/>
      <c r="E14" s="499"/>
      <c r="F14" s="501">
        <f>F99</f>
        <v>0</v>
      </c>
      <c r="G14" s="498"/>
      <c r="H14" s="500"/>
      <c r="I14" s="499"/>
      <c r="J14" s="500"/>
      <c r="K14" s="495"/>
    </row>
    <row r="15" spans="1:11" s="496" customFormat="1" ht="14.25">
      <c r="A15" s="497" t="s">
        <v>535</v>
      </c>
      <c r="B15" s="498" t="str">
        <f>B101</f>
        <v>STRELOVODNE NAPELJAVE IN OZEMLJITVE:</v>
      </c>
      <c r="C15" s="499"/>
      <c r="D15" s="499"/>
      <c r="E15" s="499"/>
      <c r="F15" s="501">
        <f>F111</f>
        <v>0</v>
      </c>
      <c r="G15" s="498"/>
      <c r="H15" s="500"/>
      <c r="I15" s="499"/>
      <c r="J15" s="500"/>
      <c r="K15" s="495"/>
    </row>
    <row r="16" spans="1:11" s="496" customFormat="1" ht="14.25">
      <c r="A16" s="497" t="s">
        <v>536</v>
      </c>
      <c r="B16" s="498" t="str">
        <f>B113</f>
        <v>SKUPNI STROŠKI ELEKTROINSTALACIJSKI DEL:</v>
      </c>
      <c r="C16" s="499"/>
      <c r="D16" s="499"/>
      <c r="E16" s="499"/>
      <c r="F16" s="501">
        <f>F122</f>
        <v>0</v>
      </c>
      <c r="G16" s="498"/>
      <c r="H16" s="500"/>
      <c r="I16" s="499"/>
      <c r="J16" s="500"/>
      <c r="K16" s="495"/>
    </row>
    <row r="17" spans="1:22">
      <c r="A17" s="297"/>
      <c r="B17" s="294"/>
      <c r="C17" s="267"/>
      <c r="D17" s="267"/>
      <c r="E17" s="267"/>
      <c r="F17" s="295"/>
      <c r="G17" s="294"/>
      <c r="H17" s="296"/>
      <c r="I17" s="267"/>
      <c r="J17" s="296"/>
    </row>
    <row r="18" spans="1:22">
      <c r="A18" s="298"/>
      <c r="B18" s="294"/>
      <c r="C18" s="299"/>
      <c r="D18" s="300"/>
      <c r="E18" s="300"/>
      <c r="F18" s="295"/>
      <c r="G18" s="301"/>
      <c r="H18" s="296"/>
      <c r="I18" s="302"/>
      <c r="J18" s="296"/>
    </row>
    <row r="19" spans="1:22" ht="18">
      <c r="A19" s="493"/>
      <c r="B19" s="493" t="s">
        <v>537</v>
      </c>
      <c r="C19" s="493"/>
      <c r="D19" s="493"/>
      <c r="E19" s="493"/>
      <c r="F19" s="601">
        <f>SUM(F12:F17)</f>
        <v>0</v>
      </c>
      <c r="G19" s="303"/>
      <c r="H19" s="304"/>
      <c r="I19" s="305"/>
      <c r="J19" s="304"/>
    </row>
    <row r="20" spans="1:22" ht="15.75" thickBot="1">
      <c r="A20" s="307"/>
      <c r="B20" s="308"/>
      <c r="C20" s="309"/>
      <c r="D20" s="310"/>
      <c r="E20" s="310"/>
      <c r="F20" s="311"/>
      <c r="G20" s="301"/>
      <c r="H20" s="296"/>
      <c r="I20" s="302"/>
      <c r="J20" s="296"/>
    </row>
    <row r="21" spans="1:22">
      <c r="A21" s="312"/>
      <c r="B21" s="313"/>
      <c r="C21" s="312"/>
      <c r="D21" s="312"/>
      <c r="E21" s="312"/>
      <c r="F21" s="314"/>
      <c r="G21" s="254"/>
      <c r="H21" s="253"/>
    </row>
    <row r="22" spans="1:22" s="318" customFormat="1" ht="24">
      <c r="A22" s="34" t="s">
        <v>108</v>
      </c>
      <c r="B22" s="35" t="s">
        <v>109</v>
      </c>
      <c r="C22" s="36" t="s">
        <v>110</v>
      </c>
      <c r="D22" s="37" t="s">
        <v>111</v>
      </c>
      <c r="E22" s="396" t="s">
        <v>617</v>
      </c>
      <c r="F22" s="397" t="s">
        <v>618</v>
      </c>
      <c r="G22" s="315"/>
      <c r="H22" s="316"/>
      <c r="I22" s="317"/>
      <c r="J22" s="316"/>
      <c r="K22" s="379"/>
    </row>
    <row r="23" spans="1:22">
      <c r="A23" s="502"/>
      <c r="B23" s="503"/>
      <c r="C23" s="504"/>
      <c r="D23" s="505"/>
      <c r="E23" s="506"/>
      <c r="F23" s="507"/>
      <c r="G23" s="320"/>
      <c r="H23" s="321"/>
      <c r="I23" s="322"/>
      <c r="J23" s="321"/>
      <c r="K23" s="380"/>
      <c r="L23" s="323"/>
      <c r="M23" s="323"/>
      <c r="N23" s="323"/>
      <c r="O23" s="323"/>
      <c r="P23" s="323"/>
      <c r="Q23" s="323"/>
      <c r="R23" s="323"/>
      <c r="S23" s="323"/>
      <c r="T23" s="323"/>
      <c r="U23" s="324"/>
      <c r="V23" s="324"/>
    </row>
    <row r="24" spans="1:22" ht="18">
      <c r="A24" s="508" t="s">
        <v>532</v>
      </c>
      <c r="B24" s="508" t="str">
        <f>B13</f>
        <v>ELEKTROINSTALACIJE</v>
      </c>
      <c r="C24" s="508"/>
      <c r="D24" s="508"/>
      <c r="E24" s="508"/>
      <c r="F24" s="508"/>
      <c r="G24" s="325"/>
      <c r="H24" s="321"/>
      <c r="I24" s="326"/>
      <c r="J24" s="321"/>
    </row>
    <row r="25" spans="1:22">
      <c r="A25" s="509"/>
      <c r="B25" s="510"/>
      <c r="C25" s="511"/>
      <c r="D25" s="512"/>
      <c r="E25" s="513"/>
      <c r="F25" s="514"/>
      <c r="G25" s="325"/>
      <c r="H25" s="321"/>
      <c r="I25" s="326"/>
      <c r="J25" s="321"/>
    </row>
    <row r="26" spans="1:22">
      <c r="A26" s="502"/>
      <c r="B26" s="503"/>
      <c r="C26" s="515"/>
      <c r="D26" s="516"/>
      <c r="E26" s="517"/>
      <c r="F26" s="518"/>
      <c r="G26" s="320"/>
      <c r="H26" s="321"/>
      <c r="I26" s="322"/>
      <c r="J26" s="321"/>
      <c r="K26" s="380"/>
      <c r="L26" s="323"/>
      <c r="M26" s="323"/>
      <c r="N26" s="323"/>
      <c r="O26" s="323"/>
      <c r="P26" s="323"/>
      <c r="Q26" s="323"/>
      <c r="R26" s="323"/>
      <c r="S26" s="323"/>
      <c r="T26" s="323"/>
      <c r="U26" s="324"/>
      <c r="V26" s="324"/>
    </row>
    <row r="27" spans="1:22" ht="42.75">
      <c r="A27" s="502">
        <v>1</v>
      </c>
      <c r="B27" s="519" t="s">
        <v>538</v>
      </c>
      <c r="C27" s="515"/>
      <c r="D27" s="516"/>
      <c r="E27" s="517"/>
      <c r="F27" s="520"/>
      <c r="G27" s="320"/>
      <c r="H27" s="321"/>
      <c r="I27" s="322"/>
      <c r="J27" s="321"/>
      <c r="K27" s="380"/>
      <c r="L27" s="323"/>
      <c r="M27" s="323"/>
      <c r="N27" s="323"/>
      <c r="O27" s="323"/>
      <c r="P27" s="323"/>
      <c r="Q27" s="323"/>
      <c r="R27" s="323"/>
      <c r="S27" s="323"/>
      <c r="T27" s="323"/>
      <c r="U27" s="324"/>
      <c r="V27" s="324"/>
    </row>
    <row r="28" spans="1:22">
      <c r="A28" s="496"/>
      <c r="B28" s="521"/>
      <c r="C28" s="522"/>
      <c r="D28" s="522"/>
      <c r="E28" s="522"/>
      <c r="F28" s="523"/>
      <c r="G28" s="254"/>
      <c r="H28" s="253"/>
      <c r="K28" s="380"/>
    </row>
    <row r="29" spans="1:22">
      <c r="A29" s="502"/>
      <c r="B29" s="524" t="s">
        <v>539</v>
      </c>
      <c r="C29" s="515" t="s">
        <v>216</v>
      </c>
      <c r="D29" s="525">
        <v>60</v>
      </c>
      <c r="E29" s="570"/>
      <c r="F29" s="573">
        <f t="shared" ref="F29:F33" si="0">E29*D29</f>
        <v>0</v>
      </c>
      <c r="G29" s="320"/>
      <c r="H29" s="321"/>
      <c r="I29" s="322"/>
      <c r="J29" s="321"/>
      <c r="K29" s="380"/>
      <c r="L29" s="323"/>
      <c r="M29" s="323"/>
      <c r="N29" s="323"/>
      <c r="O29" s="323"/>
      <c r="P29" s="323"/>
      <c r="Q29" s="323"/>
      <c r="R29" s="323"/>
      <c r="S29" s="323"/>
      <c r="T29" s="323"/>
      <c r="U29" s="324"/>
      <c r="V29" s="324"/>
    </row>
    <row r="30" spans="1:22">
      <c r="A30" s="502"/>
      <c r="B30" s="524" t="s">
        <v>540</v>
      </c>
      <c r="C30" s="515" t="s">
        <v>216</v>
      </c>
      <c r="D30" s="525">
        <v>125</v>
      </c>
      <c r="E30" s="570"/>
      <c r="F30" s="573">
        <f t="shared" si="0"/>
        <v>0</v>
      </c>
      <c r="G30" s="320"/>
      <c r="H30" s="321"/>
      <c r="I30" s="322"/>
      <c r="J30" s="321"/>
      <c r="K30" s="380"/>
      <c r="L30" s="323"/>
      <c r="M30" s="323"/>
      <c r="N30" s="323"/>
      <c r="O30" s="323"/>
      <c r="P30" s="323"/>
      <c r="Q30" s="323"/>
      <c r="R30" s="323"/>
      <c r="S30" s="323"/>
      <c r="T30" s="323"/>
      <c r="U30" s="324"/>
      <c r="V30" s="324"/>
    </row>
    <row r="31" spans="1:22">
      <c r="A31" s="502"/>
      <c r="B31" s="524" t="s">
        <v>541</v>
      </c>
      <c r="C31" s="515" t="s">
        <v>216</v>
      </c>
      <c r="D31" s="525">
        <v>75</v>
      </c>
      <c r="E31" s="570"/>
      <c r="F31" s="573">
        <f t="shared" si="0"/>
        <v>0</v>
      </c>
      <c r="G31" s="320"/>
      <c r="H31" s="321"/>
      <c r="I31" s="322"/>
      <c r="J31" s="321"/>
      <c r="K31" s="380"/>
      <c r="L31" s="323"/>
      <c r="M31" s="323"/>
      <c r="N31" s="323"/>
      <c r="O31" s="323"/>
      <c r="P31" s="323"/>
      <c r="Q31" s="323"/>
      <c r="R31" s="323"/>
      <c r="S31" s="323"/>
      <c r="T31" s="323"/>
      <c r="U31" s="324"/>
      <c r="V31" s="324"/>
    </row>
    <row r="32" spans="1:22">
      <c r="A32" s="502"/>
      <c r="B32" s="527" t="s">
        <v>542</v>
      </c>
      <c r="C32" s="515" t="s">
        <v>216</v>
      </c>
      <c r="D32" s="525">
        <v>25</v>
      </c>
      <c r="E32" s="570"/>
      <c r="F32" s="573">
        <f t="shared" si="0"/>
        <v>0</v>
      </c>
      <c r="G32" s="320"/>
      <c r="H32" s="321"/>
      <c r="I32" s="322"/>
      <c r="J32" s="321"/>
      <c r="K32" s="380"/>
      <c r="L32" s="323"/>
      <c r="M32" s="323"/>
      <c r="N32" s="323"/>
      <c r="O32" s="323"/>
      <c r="P32" s="323"/>
      <c r="Q32" s="323"/>
      <c r="R32" s="323"/>
      <c r="S32" s="323"/>
      <c r="T32" s="323"/>
      <c r="U32" s="324"/>
      <c r="V32" s="324"/>
    </row>
    <row r="33" spans="1:22">
      <c r="A33" s="502"/>
      <c r="B33" s="527" t="s">
        <v>543</v>
      </c>
      <c r="C33" s="515" t="s">
        <v>216</v>
      </c>
      <c r="D33" s="525">
        <v>150</v>
      </c>
      <c r="E33" s="570"/>
      <c r="F33" s="573">
        <f t="shared" si="0"/>
        <v>0</v>
      </c>
      <c r="G33" s="320"/>
      <c r="H33" s="321"/>
      <c r="I33" s="322"/>
      <c r="J33" s="321"/>
      <c r="K33" s="380"/>
      <c r="L33" s="323"/>
      <c r="M33" s="323"/>
      <c r="N33" s="323"/>
      <c r="O33" s="323"/>
      <c r="P33" s="323"/>
      <c r="Q33" s="323"/>
      <c r="R33" s="323"/>
      <c r="S33" s="323"/>
      <c r="T33" s="323"/>
      <c r="U33" s="324"/>
      <c r="V33" s="324"/>
    </row>
    <row r="34" spans="1:22">
      <c r="A34" s="502"/>
      <c r="B34" s="524"/>
      <c r="C34" s="515"/>
      <c r="D34" s="525"/>
      <c r="E34" s="526"/>
      <c r="F34" s="520"/>
      <c r="G34" s="320"/>
      <c r="H34" s="321"/>
      <c r="I34" s="322"/>
      <c r="J34" s="321"/>
      <c r="K34" s="380"/>
      <c r="L34" s="323"/>
      <c r="M34" s="323"/>
      <c r="N34" s="323"/>
      <c r="O34" s="323"/>
      <c r="P34" s="323"/>
      <c r="Q34" s="323"/>
      <c r="R34" s="323"/>
      <c r="S34" s="323"/>
      <c r="T34" s="323"/>
      <c r="U34" s="324"/>
      <c r="V34" s="324"/>
    </row>
    <row r="35" spans="1:22" ht="25.5">
      <c r="A35" s="502">
        <v>2</v>
      </c>
      <c r="B35" s="524" t="s">
        <v>544</v>
      </c>
      <c r="C35" s="515"/>
      <c r="D35" s="525"/>
      <c r="E35" s="526"/>
      <c r="F35" s="520"/>
      <c r="G35" s="320"/>
      <c r="H35" s="321"/>
      <c r="I35" s="322"/>
      <c r="J35" s="321"/>
      <c r="K35" s="380"/>
      <c r="L35" s="323"/>
      <c r="M35" s="323"/>
      <c r="N35" s="323"/>
      <c r="O35" s="323"/>
      <c r="P35" s="323"/>
      <c r="Q35" s="323"/>
      <c r="R35" s="323"/>
      <c r="S35" s="323"/>
      <c r="T35" s="323"/>
      <c r="U35" s="324"/>
      <c r="V35" s="324"/>
    </row>
    <row r="36" spans="1:22">
      <c r="A36" s="502"/>
      <c r="B36" s="524"/>
      <c r="C36" s="515"/>
      <c r="D36" s="525"/>
      <c r="E36" s="526"/>
      <c r="F36" s="520"/>
      <c r="G36" s="320"/>
      <c r="H36" s="321"/>
      <c r="I36" s="322"/>
      <c r="J36" s="321"/>
      <c r="K36" s="380"/>
      <c r="L36" s="323"/>
      <c r="M36" s="323"/>
      <c r="N36" s="323"/>
      <c r="O36" s="323"/>
      <c r="P36" s="323"/>
      <c r="Q36" s="323"/>
      <c r="R36" s="323"/>
      <c r="S36" s="323"/>
      <c r="T36" s="323"/>
      <c r="U36" s="324"/>
      <c r="V36" s="324"/>
    </row>
    <row r="37" spans="1:22">
      <c r="A37" s="502"/>
      <c r="B37" s="524" t="s">
        <v>545</v>
      </c>
      <c r="C37" s="515" t="s">
        <v>216</v>
      </c>
      <c r="D37" s="525">
        <v>180</v>
      </c>
      <c r="E37" s="570"/>
      <c r="F37" s="573">
        <f t="shared" ref="F37:F38" si="1">E37*D37</f>
        <v>0</v>
      </c>
      <c r="G37" s="320"/>
      <c r="H37" s="321"/>
      <c r="I37" s="322"/>
      <c r="J37" s="321"/>
      <c r="K37" s="380"/>
      <c r="L37" s="323"/>
      <c r="M37" s="323"/>
      <c r="N37" s="323"/>
      <c r="O37" s="323"/>
      <c r="P37" s="323"/>
      <c r="Q37" s="323"/>
      <c r="R37" s="323"/>
      <c r="S37" s="323"/>
      <c r="T37" s="323"/>
      <c r="U37" s="324"/>
      <c r="V37" s="324"/>
    </row>
    <row r="38" spans="1:22">
      <c r="A38" s="502"/>
      <c r="B38" s="524" t="s">
        <v>546</v>
      </c>
      <c r="C38" s="515" t="s">
        <v>216</v>
      </c>
      <c r="D38" s="525">
        <v>100</v>
      </c>
      <c r="E38" s="570"/>
      <c r="F38" s="573">
        <f t="shared" si="1"/>
        <v>0</v>
      </c>
      <c r="G38" s="320"/>
      <c r="H38" s="321"/>
      <c r="I38" s="322"/>
      <c r="J38" s="321"/>
      <c r="K38" s="380"/>
      <c r="L38" s="323"/>
      <c r="M38" s="323"/>
      <c r="N38" s="323"/>
      <c r="O38" s="323"/>
      <c r="P38" s="323"/>
      <c r="Q38" s="323"/>
      <c r="R38" s="323"/>
      <c r="S38" s="323"/>
      <c r="T38" s="323"/>
      <c r="U38" s="324"/>
      <c r="V38" s="324"/>
    </row>
    <row r="39" spans="1:22">
      <c r="A39" s="502"/>
      <c r="B39" s="527"/>
      <c r="C39" s="515"/>
      <c r="D39" s="525"/>
      <c r="E39" s="526"/>
      <c r="F39" s="520"/>
      <c r="G39" s="320"/>
      <c r="H39" s="321"/>
      <c r="I39" s="322"/>
      <c r="J39" s="321"/>
      <c r="K39" s="380"/>
      <c r="L39" s="323"/>
      <c r="M39" s="323"/>
      <c r="N39" s="323"/>
      <c r="O39" s="323"/>
      <c r="P39" s="323"/>
      <c r="Q39" s="323"/>
      <c r="R39" s="323"/>
      <c r="S39" s="323"/>
      <c r="T39" s="323"/>
      <c r="U39" s="324"/>
      <c r="V39" s="324"/>
    </row>
    <row r="40" spans="1:22" ht="38.25">
      <c r="A40" s="502">
        <v>3</v>
      </c>
      <c r="B40" s="524" t="s">
        <v>547</v>
      </c>
      <c r="C40" s="515"/>
      <c r="D40" s="525"/>
      <c r="E40" s="526"/>
      <c r="F40" s="520"/>
      <c r="G40" s="320"/>
      <c r="H40" s="321"/>
      <c r="I40" s="322"/>
      <c r="J40" s="321"/>
      <c r="K40" s="380"/>
      <c r="L40" s="323"/>
      <c r="M40" s="323"/>
      <c r="N40" s="323"/>
      <c r="O40" s="323"/>
      <c r="P40" s="323"/>
      <c r="Q40" s="323"/>
      <c r="R40" s="323"/>
      <c r="S40" s="323"/>
      <c r="T40" s="323"/>
      <c r="U40" s="324"/>
      <c r="V40" s="324"/>
    </row>
    <row r="41" spans="1:22">
      <c r="A41" s="502"/>
      <c r="B41" s="527"/>
      <c r="C41" s="515"/>
      <c r="D41" s="525"/>
      <c r="E41" s="526"/>
      <c r="F41" s="520"/>
      <c r="G41" s="320"/>
      <c r="H41" s="321"/>
      <c r="I41" s="322"/>
      <c r="J41" s="321"/>
      <c r="K41" s="380"/>
      <c r="L41" s="323"/>
      <c r="M41" s="323"/>
      <c r="N41" s="323"/>
      <c r="O41" s="323"/>
      <c r="P41" s="323"/>
      <c r="Q41" s="323"/>
      <c r="R41" s="323"/>
      <c r="S41" s="323"/>
      <c r="T41" s="323"/>
      <c r="U41" s="324"/>
      <c r="V41" s="324"/>
    </row>
    <row r="42" spans="1:22">
      <c r="A42" s="502"/>
      <c r="B42" s="527" t="s">
        <v>548</v>
      </c>
      <c r="C42" s="515" t="s">
        <v>216</v>
      </c>
      <c r="D42" s="525">
        <v>100</v>
      </c>
      <c r="E42" s="570"/>
      <c r="F42" s="573">
        <f t="shared" ref="F42:F44" si="2">E42*D42</f>
        <v>0</v>
      </c>
      <c r="G42" s="320"/>
      <c r="H42" s="321"/>
      <c r="I42" s="322"/>
      <c r="J42" s="321"/>
      <c r="K42" s="380"/>
      <c r="L42" s="323"/>
      <c r="M42" s="323"/>
      <c r="N42" s="323"/>
      <c r="O42" s="323"/>
      <c r="P42" s="323"/>
      <c r="Q42" s="323"/>
      <c r="R42" s="323"/>
      <c r="S42" s="323"/>
      <c r="T42" s="323"/>
      <c r="U42" s="324"/>
      <c r="V42" s="324"/>
    </row>
    <row r="43" spans="1:22">
      <c r="A43" s="502"/>
      <c r="B43" s="527" t="s">
        <v>549</v>
      </c>
      <c r="C43" s="515" t="s">
        <v>216</v>
      </c>
      <c r="D43" s="525">
        <v>100</v>
      </c>
      <c r="E43" s="570"/>
      <c r="F43" s="573">
        <f t="shared" si="2"/>
        <v>0</v>
      </c>
      <c r="G43" s="320"/>
      <c r="H43" s="321"/>
      <c r="I43" s="322"/>
      <c r="J43" s="321"/>
      <c r="K43" s="380"/>
      <c r="L43" s="323"/>
      <c r="M43" s="323"/>
      <c r="N43" s="323"/>
      <c r="O43" s="323"/>
      <c r="P43" s="323"/>
      <c r="Q43" s="323"/>
      <c r="R43" s="323"/>
      <c r="S43" s="323"/>
      <c r="T43" s="323"/>
      <c r="U43" s="324"/>
      <c r="V43" s="324"/>
    </row>
    <row r="44" spans="1:22">
      <c r="A44" s="502"/>
      <c r="B44" s="527" t="s">
        <v>550</v>
      </c>
      <c r="C44" s="515" t="s">
        <v>216</v>
      </c>
      <c r="D44" s="525">
        <v>40</v>
      </c>
      <c r="E44" s="570"/>
      <c r="F44" s="573">
        <f t="shared" si="2"/>
        <v>0</v>
      </c>
      <c r="G44" s="320"/>
      <c r="H44" s="321"/>
      <c r="I44" s="322"/>
      <c r="J44" s="321"/>
      <c r="K44" s="380"/>
      <c r="L44" s="323"/>
      <c r="M44" s="323"/>
      <c r="N44" s="323"/>
      <c r="O44" s="323"/>
      <c r="P44" s="323"/>
      <c r="Q44" s="323"/>
      <c r="R44" s="323"/>
      <c r="S44" s="323"/>
      <c r="T44" s="323"/>
      <c r="U44" s="324"/>
      <c r="V44" s="324"/>
    </row>
    <row r="45" spans="1:22">
      <c r="A45" s="502"/>
      <c r="B45" s="527"/>
      <c r="C45" s="515"/>
      <c r="D45" s="525"/>
      <c r="E45" s="526"/>
      <c r="F45" s="520"/>
      <c r="G45" s="320"/>
      <c r="H45" s="321"/>
      <c r="I45" s="322"/>
      <c r="J45" s="321"/>
      <c r="K45" s="380"/>
      <c r="L45" s="323"/>
      <c r="M45" s="323"/>
      <c r="N45" s="323"/>
      <c r="O45" s="323"/>
      <c r="P45" s="323"/>
      <c r="Q45" s="323"/>
      <c r="R45" s="323"/>
      <c r="S45" s="323"/>
      <c r="T45" s="323"/>
      <c r="U45" s="324"/>
      <c r="V45" s="324"/>
    </row>
    <row r="46" spans="1:22" ht="25.5">
      <c r="A46" s="502">
        <v>4</v>
      </c>
      <c r="B46" s="524" t="s">
        <v>551</v>
      </c>
      <c r="C46" s="515"/>
      <c r="D46" s="525"/>
      <c r="E46" s="526"/>
      <c r="F46" s="520"/>
      <c r="G46" s="320"/>
      <c r="H46" s="321"/>
      <c r="I46" s="322"/>
      <c r="J46" s="321"/>
      <c r="K46" s="380"/>
      <c r="L46" s="323"/>
      <c r="M46" s="323"/>
      <c r="N46" s="323"/>
      <c r="O46" s="323"/>
      <c r="P46" s="323"/>
      <c r="Q46" s="323"/>
      <c r="R46" s="323"/>
      <c r="S46" s="323"/>
      <c r="T46" s="323"/>
      <c r="U46" s="324"/>
      <c r="V46" s="324"/>
    </row>
    <row r="47" spans="1:22">
      <c r="A47" s="502"/>
      <c r="B47" s="527"/>
      <c r="C47" s="515"/>
      <c r="D47" s="525"/>
      <c r="E47" s="526"/>
      <c r="F47" s="520"/>
      <c r="G47" s="320"/>
      <c r="H47" s="321"/>
      <c r="I47" s="322"/>
      <c r="J47" s="321"/>
      <c r="K47" s="380"/>
      <c r="L47" s="323"/>
      <c r="M47" s="323"/>
      <c r="N47" s="323"/>
      <c r="O47" s="323"/>
      <c r="P47" s="323"/>
      <c r="Q47" s="323"/>
      <c r="R47" s="323"/>
      <c r="S47" s="323"/>
      <c r="T47" s="323"/>
      <c r="U47" s="324"/>
      <c r="V47" s="324"/>
    </row>
    <row r="48" spans="1:22">
      <c r="A48" s="502"/>
      <c r="B48" s="527" t="s">
        <v>552</v>
      </c>
      <c r="C48" s="515" t="s">
        <v>216</v>
      </c>
      <c r="D48" s="525">
        <v>20</v>
      </c>
      <c r="E48" s="570"/>
      <c r="F48" s="573">
        <f t="shared" ref="F48:F51" si="3">E48*D48</f>
        <v>0</v>
      </c>
      <c r="G48" s="320"/>
      <c r="H48" s="321"/>
      <c r="I48" s="322"/>
      <c r="J48" s="321"/>
      <c r="K48" s="380"/>
      <c r="L48" s="323"/>
      <c r="M48" s="323"/>
      <c r="N48" s="323"/>
      <c r="O48" s="323"/>
      <c r="P48" s="323"/>
      <c r="Q48" s="323"/>
      <c r="R48" s="323"/>
      <c r="S48" s="323"/>
      <c r="T48" s="323"/>
      <c r="U48" s="324"/>
      <c r="V48" s="324"/>
    </row>
    <row r="49" spans="1:22">
      <c r="A49" s="502"/>
      <c r="B49" s="527" t="s">
        <v>553</v>
      </c>
      <c r="C49" s="515" t="s">
        <v>216</v>
      </c>
      <c r="D49" s="525">
        <v>20</v>
      </c>
      <c r="E49" s="570"/>
      <c r="F49" s="573">
        <f t="shared" si="3"/>
        <v>0</v>
      </c>
      <c r="G49" s="320"/>
      <c r="H49" s="321"/>
      <c r="I49" s="322"/>
      <c r="J49" s="321"/>
      <c r="K49" s="380"/>
      <c r="L49" s="323"/>
      <c r="M49" s="323"/>
      <c r="N49" s="323"/>
      <c r="O49" s="323"/>
      <c r="P49" s="323"/>
      <c r="Q49" s="323"/>
      <c r="R49" s="323"/>
      <c r="S49" s="323"/>
      <c r="T49" s="323"/>
      <c r="U49" s="324"/>
      <c r="V49" s="324"/>
    </row>
    <row r="50" spans="1:22">
      <c r="A50" s="502"/>
      <c r="B50" s="527" t="s">
        <v>554</v>
      </c>
      <c r="C50" s="515" t="s">
        <v>216</v>
      </c>
      <c r="D50" s="525">
        <v>20</v>
      </c>
      <c r="E50" s="570"/>
      <c r="F50" s="573">
        <f t="shared" si="3"/>
        <v>0</v>
      </c>
      <c r="G50" s="320"/>
      <c r="H50" s="321"/>
      <c r="I50" s="322"/>
      <c r="J50" s="321"/>
      <c r="K50" s="380"/>
      <c r="L50" s="323"/>
      <c r="M50" s="323"/>
      <c r="N50" s="323"/>
      <c r="O50" s="323"/>
      <c r="P50" s="323"/>
      <c r="Q50" s="323"/>
      <c r="R50" s="323"/>
      <c r="S50" s="323"/>
      <c r="T50" s="323"/>
      <c r="U50" s="324"/>
      <c r="V50" s="324"/>
    </row>
    <row r="51" spans="1:22">
      <c r="A51" s="502"/>
      <c r="B51" s="527" t="s">
        <v>555</v>
      </c>
      <c r="C51" s="515" t="s">
        <v>216</v>
      </c>
      <c r="D51" s="525">
        <v>20</v>
      </c>
      <c r="E51" s="570"/>
      <c r="F51" s="573">
        <f t="shared" si="3"/>
        <v>0</v>
      </c>
      <c r="G51" s="320"/>
      <c r="H51" s="321"/>
      <c r="I51" s="322"/>
      <c r="J51" s="321"/>
      <c r="K51" s="380"/>
      <c r="L51" s="323"/>
      <c r="M51" s="323"/>
      <c r="N51" s="323"/>
      <c r="O51" s="323"/>
      <c r="P51" s="323"/>
      <c r="Q51" s="323"/>
      <c r="R51" s="323"/>
      <c r="S51" s="323"/>
      <c r="T51" s="323"/>
      <c r="U51" s="324"/>
      <c r="V51" s="324"/>
    </row>
    <row r="52" spans="1:22">
      <c r="A52" s="502"/>
      <c r="B52" s="519"/>
      <c r="C52" s="515"/>
      <c r="D52" s="516"/>
      <c r="E52" s="517"/>
      <c r="F52" s="520"/>
      <c r="G52" s="320"/>
      <c r="H52" s="321"/>
      <c r="I52" s="322"/>
      <c r="J52" s="321"/>
      <c r="K52" s="380"/>
      <c r="L52" s="323"/>
      <c r="M52" s="323"/>
      <c r="N52" s="323"/>
      <c r="O52" s="323"/>
      <c r="P52" s="323"/>
      <c r="Q52" s="323"/>
      <c r="R52" s="323"/>
      <c r="S52" s="323"/>
      <c r="T52" s="323"/>
      <c r="U52" s="324"/>
      <c r="V52" s="324"/>
    </row>
    <row r="53" spans="1:22" ht="28.5">
      <c r="A53" s="502">
        <v>5</v>
      </c>
      <c r="B53" s="519" t="s">
        <v>556</v>
      </c>
      <c r="C53" s="515"/>
      <c r="D53" s="516"/>
      <c r="E53" s="517"/>
      <c r="F53" s="520"/>
      <c r="G53" s="320"/>
      <c r="H53" s="321"/>
      <c r="I53" s="322"/>
      <c r="J53" s="321"/>
      <c r="K53" s="380"/>
      <c r="L53" s="323"/>
      <c r="M53" s="323"/>
      <c r="N53" s="323"/>
      <c r="O53" s="323"/>
      <c r="P53" s="323"/>
      <c r="Q53" s="323"/>
      <c r="R53" s="323"/>
      <c r="S53" s="323"/>
      <c r="T53" s="323"/>
      <c r="U53" s="324"/>
      <c r="V53" s="324"/>
    </row>
    <row r="54" spans="1:22">
      <c r="A54" s="502"/>
      <c r="B54" s="519"/>
      <c r="C54" s="515"/>
      <c r="D54" s="516"/>
      <c r="E54" s="517"/>
      <c r="F54" s="520"/>
      <c r="G54" s="320"/>
      <c r="H54" s="321"/>
      <c r="I54" s="322"/>
      <c r="J54" s="321"/>
      <c r="K54" s="380"/>
      <c r="L54" s="323"/>
      <c r="M54" s="323"/>
      <c r="N54" s="323"/>
      <c r="O54" s="323"/>
      <c r="P54" s="323"/>
      <c r="Q54" s="323"/>
      <c r="R54" s="323"/>
      <c r="S54" s="323"/>
      <c r="T54" s="323"/>
      <c r="U54" s="324"/>
      <c r="V54" s="324"/>
    </row>
    <row r="55" spans="1:22">
      <c r="A55" s="502"/>
      <c r="B55" s="528" t="s">
        <v>557</v>
      </c>
      <c r="C55" s="515" t="s">
        <v>216</v>
      </c>
      <c r="D55" s="516">
        <v>10</v>
      </c>
      <c r="E55" s="570"/>
      <c r="F55" s="573">
        <f t="shared" ref="F55:F56" si="4">E55*D55</f>
        <v>0</v>
      </c>
      <c r="G55" s="320"/>
      <c r="H55" s="321"/>
      <c r="I55" s="322"/>
      <c r="J55" s="321"/>
      <c r="K55" s="380"/>
      <c r="L55" s="323"/>
      <c r="M55" s="323"/>
      <c r="N55" s="323"/>
      <c r="O55" s="323"/>
      <c r="P55" s="323"/>
      <c r="Q55" s="323"/>
      <c r="R55" s="323"/>
      <c r="S55" s="323"/>
      <c r="T55" s="323"/>
      <c r="U55" s="324"/>
      <c r="V55" s="324"/>
    </row>
    <row r="56" spans="1:22">
      <c r="A56" s="502"/>
      <c r="B56" s="528" t="s">
        <v>558</v>
      </c>
      <c r="C56" s="515" t="s">
        <v>216</v>
      </c>
      <c r="D56" s="516">
        <v>50</v>
      </c>
      <c r="E56" s="570"/>
      <c r="F56" s="573">
        <f t="shared" si="4"/>
        <v>0</v>
      </c>
      <c r="G56" s="320"/>
      <c r="H56" s="321"/>
      <c r="I56" s="322"/>
      <c r="J56" s="321"/>
      <c r="K56" s="380"/>
      <c r="L56" s="323"/>
      <c r="M56" s="323"/>
      <c r="N56" s="323"/>
      <c r="O56" s="323"/>
      <c r="P56" s="323"/>
      <c r="Q56" s="323"/>
      <c r="R56" s="323"/>
      <c r="S56" s="323"/>
      <c r="T56" s="323"/>
      <c r="U56" s="324"/>
      <c r="V56" s="324"/>
    </row>
    <row r="57" spans="1:22">
      <c r="A57" s="502"/>
      <c r="B57" s="519"/>
      <c r="C57" s="515"/>
      <c r="D57" s="516"/>
      <c r="E57" s="517"/>
      <c r="F57" s="520"/>
      <c r="G57" s="320"/>
      <c r="H57" s="321"/>
      <c r="I57" s="322"/>
      <c r="J57" s="321"/>
      <c r="K57" s="380"/>
      <c r="L57" s="323"/>
      <c r="M57" s="323"/>
      <c r="N57" s="323"/>
      <c r="O57" s="323"/>
      <c r="P57" s="323"/>
      <c r="Q57" s="323"/>
      <c r="R57" s="323"/>
      <c r="S57" s="323"/>
      <c r="T57" s="323"/>
      <c r="U57" s="324"/>
      <c r="V57" s="324"/>
    </row>
    <row r="58" spans="1:22" ht="28.5">
      <c r="A58" s="502">
        <v>6</v>
      </c>
      <c r="B58" s="519" t="s">
        <v>559</v>
      </c>
      <c r="C58" s="529" t="s">
        <v>216</v>
      </c>
      <c r="D58" s="530">
        <v>40</v>
      </c>
      <c r="E58" s="570"/>
      <c r="F58" s="573">
        <f>E58*D58</f>
        <v>0</v>
      </c>
      <c r="G58" s="333"/>
      <c r="H58" s="334"/>
      <c r="I58" s="335"/>
      <c r="J58" s="334"/>
      <c r="K58" s="380"/>
      <c r="L58" s="323"/>
      <c r="M58" s="323"/>
      <c r="N58" s="323"/>
      <c r="O58" s="323"/>
      <c r="P58" s="323"/>
      <c r="Q58" s="323"/>
      <c r="R58" s="323"/>
      <c r="S58" s="323"/>
      <c r="T58" s="323"/>
      <c r="U58" s="324"/>
      <c r="V58" s="324"/>
    </row>
    <row r="59" spans="1:22">
      <c r="A59" s="502"/>
      <c r="B59" s="519"/>
      <c r="C59" s="515"/>
      <c r="D59" s="516"/>
      <c r="E59" s="517"/>
      <c r="F59" s="520"/>
      <c r="G59" s="320"/>
      <c r="H59" s="321"/>
      <c r="I59" s="322"/>
      <c r="J59" s="321"/>
      <c r="K59" s="380"/>
      <c r="L59" s="323"/>
      <c r="M59" s="323"/>
      <c r="N59" s="323"/>
      <c r="O59" s="323"/>
      <c r="P59" s="323"/>
      <c r="Q59" s="323"/>
      <c r="R59" s="323"/>
      <c r="S59" s="323"/>
      <c r="T59" s="323"/>
      <c r="U59" s="324"/>
      <c r="V59" s="324"/>
    </row>
    <row r="60" spans="1:22">
      <c r="A60" s="502">
        <v>7</v>
      </c>
      <c r="B60" s="519" t="s">
        <v>560</v>
      </c>
      <c r="C60" s="515"/>
      <c r="D60" s="516"/>
      <c r="E60" s="517"/>
      <c r="F60" s="520"/>
      <c r="G60" s="320"/>
      <c r="H60" s="321"/>
      <c r="I60" s="322"/>
      <c r="J60" s="321"/>
      <c r="K60" s="380"/>
      <c r="L60" s="323"/>
      <c r="M60" s="323"/>
      <c r="N60" s="323"/>
      <c r="O60" s="323"/>
      <c r="P60" s="323"/>
      <c r="Q60" s="323"/>
      <c r="R60" s="323"/>
      <c r="S60" s="323"/>
      <c r="T60" s="323"/>
      <c r="U60" s="324"/>
      <c r="V60" s="324"/>
    </row>
    <row r="61" spans="1:22" ht="57">
      <c r="A61" s="502"/>
      <c r="B61" s="498" t="s">
        <v>561</v>
      </c>
      <c r="C61" s="529" t="s">
        <v>22</v>
      </c>
      <c r="D61" s="530">
        <v>1</v>
      </c>
      <c r="E61" s="571"/>
      <c r="F61" s="572"/>
      <c r="G61" s="333"/>
      <c r="H61" s="334"/>
      <c r="I61" s="335"/>
      <c r="J61" s="334"/>
      <c r="K61" s="380"/>
      <c r="L61" s="323"/>
      <c r="M61" s="323"/>
      <c r="N61" s="323"/>
      <c r="O61" s="323"/>
      <c r="P61" s="336"/>
      <c r="Q61" s="323"/>
      <c r="R61" s="323"/>
      <c r="S61" s="323"/>
      <c r="T61" s="323"/>
      <c r="U61" s="324"/>
      <c r="V61" s="324"/>
    </row>
    <row r="62" spans="1:22">
      <c r="A62" s="502"/>
      <c r="B62" s="498"/>
      <c r="C62" s="529"/>
      <c r="D62" s="530"/>
      <c r="E62" s="526"/>
      <c r="F62" s="532"/>
      <c r="G62" s="333"/>
      <c r="H62" s="334"/>
      <c r="I62" s="335"/>
      <c r="J62" s="334"/>
      <c r="K62" s="380"/>
      <c r="L62" s="323"/>
      <c r="M62" s="323"/>
      <c r="N62" s="323"/>
      <c r="O62" s="323"/>
      <c r="P62" s="323"/>
      <c r="Q62" s="323"/>
      <c r="R62" s="323"/>
      <c r="S62" s="323"/>
      <c r="T62" s="323"/>
      <c r="U62" s="324"/>
      <c r="V62" s="324"/>
    </row>
    <row r="63" spans="1:22" ht="28.5">
      <c r="A63" s="502"/>
      <c r="B63" s="528" t="s">
        <v>562</v>
      </c>
      <c r="C63" s="529" t="s">
        <v>22</v>
      </c>
      <c r="D63" s="530">
        <v>1</v>
      </c>
      <c r="E63" s="526"/>
      <c r="F63" s="532"/>
      <c r="G63" s="333"/>
      <c r="H63" s="334"/>
      <c r="I63" s="335"/>
      <c r="J63" s="334"/>
      <c r="K63" s="380"/>
      <c r="L63" s="323"/>
      <c r="M63" s="323"/>
      <c r="N63" s="323"/>
      <c r="O63" s="323"/>
      <c r="P63" s="323"/>
      <c r="Q63" s="323"/>
      <c r="R63" s="323"/>
      <c r="S63" s="323"/>
      <c r="T63" s="323"/>
      <c r="U63" s="324"/>
      <c r="V63" s="324"/>
    </row>
    <row r="64" spans="1:22">
      <c r="A64" s="502"/>
      <c r="B64" s="528" t="s">
        <v>563</v>
      </c>
      <c r="C64" s="529" t="s">
        <v>22</v>
      </c>
      <c r="D64" s="530">
        <v>1</v>
      </c>
      <c r="E64" s="526"/>
      <c r="F64" s="532"/>
      <c r="G64" s="333"/>
      <c r="H64" s="334"/>
      <c r="I64" s="335"/>
      <c r="J64" s="334"/>
      <c r="K64" s="380"/>
      <c r="L64" s="323"/>
      <c r="M64" s="323"/>
      <c r="N64" s="323"/>
      <c r="O64" s="323"/>
      <c r="P64" s="323"/>
      <c r="Q64" s="323"/>
      <c r="R64" s="323"/>
      <c r="S64" s="323"/>
      <c r="T64" s="323"/>
      <c r="U64" s="324"/>
      <c r="V64" s="324"/>
    </row>
    <row r="65" spans="1:22" ht="42.75">
      <c r="A65" s="502"/>
      <c r="B65" s="528" t="s">
        <v>564</v>
      </c>
      <c r="C65" s="529" t="s">
        <v>22</v>
      </c>
      <c r="D65" s="530">
        <v>7</v>
      </c>
      <c r="E65" s="526"/>
      <c r="F65" s="532"/>
      <c r="G65" s="333"/>
      <c r="H65" s="334"/>
      <c r="I65" s="335"/>
      <c r="J65" s="334"/>
      <c r="K65" s="380"/>
      <c r="L65" s="323"/>
      <c r="M65" s="323"/>
      <c r="N65" s="323"/>
      <c r="O65" s="323"/>
      <c r="P65" s="323"/>
      <c r="Q65" s="323"/>
      <c r="R65" s="323"/>
      <c r="S65" s="323"/>
      <c r="T65" s="323"/>
      <c r="U65" s="324"/>
      <c r="V65" s="324"/>
    </row>
    <row r="66" spans="1:22" ht="42.75">
      <c r="A66" s="502"/>
      <c r="B66" s="528" t="s">
        <v>565</v>
      </c>
      <c r="C66" s="529" t="s">
        <v>22</v>
      </c>
      <c r="D66" s="530">
        <v>6</v>
      </c>
      <c r="E66" s="526"/>
      <c r="F66" s="532"/>
      <c r="G66" s="333"/>
      <c r="H66" s="334"/>
      <c r="I66" s="335"/>
      <c r="J66" s="334"/>
      <c r="K66" s="380"/>
      <c r="L66" s="323"/>
      <c r="N66" s="323"/>
      <c r="O66" s="323"/>
      <c r="P66" s="323"/>
      <c r="Q66" s="323"/>
      <c r="R66" s="323"/>
      <c r="S66" s="323"/>
      <c r="T66" s="323"/>
      <c r="U66" s="324"/>
      <c r="V66" s="324"/>
    </row>
    <row r="67" spans="1:22" ht="28.5">
      <c r="A67" s="502"/>
      <c r="B67" s="528" t="s">
        <v>566</v>
      </c>
      <c r="C67" s="529" t="s">
        <v>22</v>
      </c>
      <c r="D67" s="530">
        <v>1</v>
      </c>
      <c r="E67" s="526"/>
      <c r="F67" s="532"/>
      <c r="G67" s="333"/>
      <c r="H67" s="334"/>
      <c r="I67" s="335"/>
      <c r="J67" s="334"/>
      <c r="K67" s="380"/>
      <c r="L67" s="323"/>
      <c r="M67" s="323"/>
      <c r="N67" s="323"/>
      <c r="O67" s="323"/>
      <c r="P67" s="323"/>
      <c r="Q67" s="323"/>
      <c r="R67" s="323"/>
      <c r="S67" s="323"/>
      <c r="T67" s="323"/>
      <c r="U67" s="324"/>
      <c r="V67" s="324"/>
    </row>
    <row r="68" spans="1:22">
      <c r="A68" s="502"/>
      <c r="B68" s="533" t="s">
        <v>567</v>
      </c>
      <c r="C68" s="515" t="s">
        <v>18</v>
      </c>
      <c r="D68" s="516">
        <v>1</v>
      </c>
      <c r="E68" s="526"/>
      <c r="F68" s="520"/>
      <c r="G68" s="320"/>
      <c r="H68" s="321"/>
      <c r="I68" s="322"/>
      <c r="J68" s="321"/>
      <c r="K68" s="380"/>
      <c r="L68" s="323"/>
      <c r="M68" s="323"/>
      <c r="N68" s="323"/>
      <c r="O68" s="323"/>
      <c r="P68" s="323"/>
      <c r="Q68" s="323"/>
      <c r="R68" s="323"/>
      <c r="S68" s="323"/>
      <c r="T68" s="323"/>
      <c r="U68" s="324"/>
      <c r="V68" s="324"/>
    </row>
    <row r="69" spans="1:22" ht="28.5">
      <c r="A69" s="502"/>
      <c r="B69" s="528" t="s">
        <v>568</v>
      </c>
      <c r="C69" s="529" t="s">
        <v>22</v>
      </c>
      <c r="D69" s="530">
        <v>60</v>
      </c>
      <c r="E69" s="526"/>
      <c r="F69" s="532"/>
      <c r="G69" s="333"/>
      <c r="H69" s="334"/>
      <c r="I69" s="335"/>
      <c r="J69" s="334"/>
      <c r="K69" s="380"/>
      <c r="L69" s="323"/>
      <c r="M69" s="323"/>
      <c r="N69" s="323"/>
      <c r="O69" s="323"/>
      <c r="P69" s="323"/>
      <c r="Q69" s="323"/>
      <c r="R69" s="323"/>
      <c r="S69" s="323"/>
      <c r="T69" s="323"/>
      <c r="U69" s="324"/>
      <c r="V69" s="324"/>
    </row>
    <row r="70" spans="1:22" ht="57">
      <c r="A70" s="502"/>
      <c r="B70" s="534" t="s">
        <v>569</v>
      </c>
      <c r="C70" s="535" t="s">
        <v>18</v>
      </c>
      <c r="D70" s="505">
        <v>1</v>
      </c>
      <c r="E70" s="536"/>
      <c r="F70" s="507"/>
      <c r="G70" s="320"/>
      <c r="H70" s="321"/>
      <c r="I70" s="322"/>
      <c r="J70" s="321"/>
      <c r="K70" s="380"/>
      <c r="L70" s="323"/>
      <c r="M70" s="323"/>
      <c r="N70" s="323"/>
      <c r="O70" s="323"/>
      <c r="P70" s="323"/>
      <c r="Q70" s="323"/>
      <c r="R70" s="323"/>
      <c r="S70" s="323"/>
      <c r="T70" s="323"/>
      <c r="U70" s="324"/>
      <c r="V70" s="324"/>
    </row>
    <row r="71" spans="1:22">
      <c r="A71" s="502"/>
      <c r="B71" s="537" t="s">
        <v>570</v>
      </c>
      <c r="C71" s="538" t="s">
        <v>18</v>
      </c>
      <c r="D71" s="539">
        <v>1</v>
      </c>
      <c r="E71" s="570"/>
      <c r="F71" s="573">
        <f>E71*D71</f>
        <v>0</v>
      </c>
      <c r="G71" s="320"/>
      <c r="H71" s="321"/>
      <c r="I71" s="322"/>
      <c r="J71" s="321"/>
      <c r="K71" s="380"/>
      <c r="L71" s="323"/>
      <c r="M71" s="323"/>
      <c r="N71" s="323"/>
      <c r="O71" s="323"/>
      <c r="P71" s="323"/>
      <c r="Q71" s="323"/>
      <c r="R71" s="323"/>
      <c r="S71" s="323"/>
      <c r="T71" s="323"/>
      <c r="U71" s="324"/>
      <c r="V71" s="324"/>
    </row>
    <row r="72" spans="1:22">
      <c r="A72" s="502"/>
      <c r="B72" s="519"/>
      <c r="C72" s="540"/>
      <c r="D72" s="516"/>
      <c r="E72" s="517"/>
      <c r="F72" s="520"/>
      <c r="G72" s="320"/>
      <c r="H72" s="321"/>
      <c r="I72" s="322"/>
      <c r="J72" s="321"/>
      <c r="K72" s="380"/>
      <c r="L72" s="323"/>
      <c r="M72" s="323"/>
      <c r="N72" s="323"/>
      <c r="O72" s="323"/>
      <c r="P72" s="323"/>
      <c r="Q72" s="323"/>
      <c r="R72" s="323"/>
      <c r="S72" s="323"/>
      <c r="T72" s="323"/>
      <c r="U72" s="324"/>
      <c r="V72" s="324"/>
    </row>
    <row r="73" spans="1:22">
      <c r="A73" s="502">
        <v>8</v>
      </c>
      <c r="B73" s="519" t="s">
        <v>571</v>
      </c>
      <c r="C73" s="541" t="s">
        <v>18</v>
      </c>
      <c r="D73" s="530">
        <v>1</v>
      </c>
      <c r="E73" s="570"/>
      <c r="F73" s="573">
        <f>E73*D73</f>
        <v>0</v>
      </c>
      <c r="G73" s="333"/>
      <c r="H73" s="334"/>
      <c r="I73" s="335"/>
      <c r="J73" s="334"/>
      <c r="K73" s="380"/>
      <c r="L73" s="323"/>
      <c r="M73" s="323"/>
      <c r="N73" s="323"/>
      <c r="O73" s="323"/>
      <c r="P73" s="323"/>
      <c r="Q73" s="323"/>
      <c r="R73" s="323"/>
      <c r="S73" s="323"/>
      <c r="T73" s="323"/>
      <c r="U73" s="324"/>
      <c r="V73" s="324"/>
    </row>
    <row r="74" spans="1:22">
      <c r="A74" s="502"/>
      <c r="B74" s="519"/>
      <c r="C74" s="541"/>
      <c r="D74" s="530"/>
      <c r="E74" s="531"/>
      <c r="F74" s="532"/>
      <c r="G74" s="333"/>
      <c r="H74" s="334"/>
      <c r="I74" s="335"/>
      <c r="J74" s="334"/>
      <c r="K74" s="380"/>
      <c r="L74" s="323"/>
      <c r="M74" s="323"/>
      <c r="N74" s="323"/>
      <c r="O74" s="323"/>
      <c r="P74" s="323"/>
      <c r="Q74" s="323"/>
      <c r="R74" s="323"/>
      <c r="S74" s="323"/>
      <c r="T74" s="323"/>
      <c r="U74" s="324"/>
      <c r="V74" s="324"/>
    </row>
    <row r="75" spans="1:22">
      <c r="A75" s="502">
        <v>9</v>
      </c>
      <c r="B75" s="519" t="s">
        <v>572</v>
      </c>
      <c r="C75" s="541" t="s">
        <v>18</v>
      </c>
      <c r="D75" s="530">
        <v>3</v>
      </c>
      <c r="E75" s="570"/>
      <c r="F75" s="573">
        <f>E75*D75</f>
        <v>0</v>
      </c>
      <c r="G75" s="333"/>
      <c r="H75" s="334"/>
      <c r="I75" s="335"/>
      <c r="J75" s="334"/>
      <c r="K75" s="380"/>
      <c r="L75" s="323"/>
      <c r="M75" s="323"/>
      <c r="N75" s="323"/>
      <c r="O75" s="323"/>
      <c r="P75" s="323"/>
      <c r="Q75" s="323"/>
      <c r="R75" s="323"/>
      <c r="S75" s="323"/>
      <c r="T75" s="323"/>
      <c r="U75" s="324"/>
      <c r="V75" s="324"/>
    </row>
    <row r="76" spans="1:22">
      <c r="A76" s="502"/>
      <c r="B76" s="519"/>
      <c r="C76" s="541"/>
      <c r="D76" s="530"/>
      <c r="E76" s="531"/>
      <c r="F76" s="532"/>
      <c r="G76" s="333"/>
      <c r="H76" s="334"/>
      <c r="I76" s="335"/>
      <c r="J76" s="334"/>
      <c r="K76" s="380"/>
      <c r="L76" s="323"/>
      <c r="M76" s="323"/>
      <c r="N76" s="323"/>
      <c r="O76" s="323"/>
      <c r="P76" s="323"/>
      <c r="Q76" s="323"/>
      <c r="R76" s="323"/>
      <c r="S76" s="323"/>
      <c r="T76" s="323"/>
      <c r="U76" s="324"/>
      <c r="V76" s="324"/>
    </row>
    <row r="77" spans="1:22">
      <c r="A77" s="502">
        <v>10</v>
      </c>
      <c r="B77" s="519" t="s">
        <v>573</v>
      </c>
      <c r="C77" s="541" t="s">
        <v>18</v>
      </c>
      <c r="D77" s="530">
        <v>2</v>
      </c>
      <c r="E77" s="570"/>
      <c r="F77" s="573">
        <f>E77*D77</f>
        <v>0</v>
      </c>
      <c r="G77" s="333"/>
      <c r="H77" s="334"/>
      <c r="I77" s="335"/>
      <c r="J77" s="334"/>
      <c r="K77" s="380"/>
      <c r="L77" s="323"/>
      <c r="M77" s="323"/>
      <c r="N77" s="323"/>
      <c r="O77" s="323"/>
      <c r="P77" s="323"/>
      <c r="Q77" s="323"/>
      <c r="R77" s="323"/>
      <c r="S77" s="323"/>
      <c r="T77" s="323"/>
      <c r="U77" s="324"/>
      <c r="V77" s="324"/>
    </row>
    <row r="78" spans="1:22">
      <c r="A78" s="502"/>
      <c r="B78" s="519"/>
      <c r="C78" s="541"/>
      <c r="D78" s="530"/>
      <c r="E78" s="531"/>
      <c r="F78" s="532"/>
      <c r="G78" s="333"/>
      <c r="H78" s="334"/>
      <c r="I78" s="335"/>
      <c r="J78" s="334"/>
      <c r="K78" s="380"/>
      <c r="L78" s="323"/>
      <c r="M78" s="323"/>
      <c r="N78" s="323"/>
      <c r="O78" s="323"/>
      <c r="P78" s="323"/>
      <c r="Q78" s="323"/>
      <c r="R78" s="323"/>
      <c r="S78" s="323"/>
      <c r="T78" s="323"/>
      <c r="U78" s="324"/>
      <c r="V78" s="324"/>
    </row>
    <row r="79" spans="1:22" ht="28.5">
      <c r="A79" s="502">
        <v>11</v>
      </c>
      <c r="B79" s="519" t="s">
        <v>574</v>
      </c>
      <c r="C79" s="541" t="s">
        <v>18</v>
      </c>
      <c r="D79" s="530">
        <v>3</v>
      </c>
      <c r="E79" s="570"/>
      <c r="F79" s="573">
        <f>E79*D79</f>
        <v>0</v>
      </c>
      <c r="G79" s="333"/>
      <c r="H79" s="334"/>
      <c r="I79" s="335"/>
      <c r="J79" s="334"/>
      <c r="K79" s="380"/>
      <c r="L79" s="323"/>
      <c r="M79" s="323"/>
      <c r="N79" s="323"/>
      <c r="O79" s="323"/>
      <c r="P79" s="323"/>
      <c r="Q79" s="323"/>
      <c r="R79" s="323"/>
      <c r="S79" s="323"/>
      <c r="T79" s="323"/>
      <c r="U79" s="324"/>
      <c r="V79" s="324"/>
    </row>
    <row r="80" spans="1:22">
      <c r="A80" s="502"/>
      <c r="B80" s="519"/>
      <c r="C80" s="541"/>
      <c r="D80" s="530"/>
      <c r="E80" s="531"/>
      <c r="F80" s="532"/>
      <c r="G80" s="333"/>
      <c r="H80" s="334"/>
      <c r="I80" s="335"/>
      <c r="J80" s="334"/>
      <c r="K80" s="380"/>
      <c r="L80" s="323"/>
      <c r="M80" s="323"/>
      <c r="N80" s="323"/>
      <c r="O80" s="323"/>
      <c r="P80" s="323"/>
      <c r="Q80" s="323"/>
      <c r="R80" s="323"/>
      <c r="S80" s="323"/>
      <c r="T80" s="323"/>
      <c r="U80" s="324"/>
      <c r="V80" s="324"/>
    </row>
    <row r="81" spans="1:22">
      <c r="A81" s="502">
        <v>12</v>
      </c>
      <c r="B81" s="519" t="s">
        <v>575</v>
      </c>
      <c r="C81" s="541" t="s">
        <v>18</v>
      </c>
      <c r="D81" s="530">
        <v>2</v>
      </c>
      <c r="E81" s="570"/>
      <c r="F81" s="573">
        <f>E81*D81</f>
        <v>0</v>
      </c>
      <c r="G81" s="333"/>
      <c r="H81" s="334"/>
      <c r="I81" s="335"/>
      <c r="J81" s="334"/>
      <c r="K81" s="380"/>
      <c r="L81" s="323"/>
      <c r="M81" s="323"/>
      <c r="N81" s="323"/>
      <c r="O81" s="323"/>
      <c r="P81" s="323"/>
      <c r="Q81" s="323"/>
      <c r="R81" s="323"/>
      <c r="S81" s="323"/>
      <c r="T81" s="323"/>
      <c r="U81" s="324"/>
      <c r="V81" s="324"/>
    </row>
    <row r="82" spans="1:22">
      <c r="A82" s="502"/>
      <c r="B82" s="519"/>
      <c r="C82" s="541"/>
      <c r="D82" s="530"/>
      <c r="E82" s="531"/>
      <c r="F82" s="532"/>
      <c r="G82" s="333"/>
      <c r="H82" s="334"/>
      <c r="I82" s="335"/>
      <c r="J82" s="334"/>
      <c r="K82" s="380"/>
      <c r="L82" s="323"/>
      <c r="M82" s="323"/>
      <c r="N82" s="323"/>
      <c r="O82" s="323"/>
      <c r="P82" s="323"/>
      <c r="Q82" s="323"/>
      <c r="R82" s="323"/>
      <c r="S82" s="323"/>
      <c r="T82" s="323"/>
      <c r="U82" s="324"/>
      <c r="V82" s="324"/>
    </row>
    <row r="83" spans="1:22">
      <c r="A83" s="502">
        <v>13</v>
      </c>
      <c r="B83" s="519" t="s">
        <v>576</v>
      </c>
      <c r="C83" s="541" t="s">
        <v>18</v>
      </c>
      <c r="D83" s="530">
        <v>1</v>
      </c>
      <c r="E83" s="570"/>
      <c r="F83" s="573">
        <f>E83*D83</f>
        <v>0</v>
      </c>
      <c r="G83" s="333"/>
      <c r="H83" s="334"/>
      <c r="I83" s="335"/>
      <c r="J83" s="334"/>
      <c r="K83" s="380"/>
      <c r="L83" s="323"/>
      <c r="M83" s="323"/>
      <c r="N83" s="323"/>
      <c r="O83" s="323"/>
      <c r="P83" s="323"/>
      <c r="Q83" s="323"/>
      <c r="R83" s="323"/>
      <c r="S83" s="323"/>
      <c r="T83" s="323"/>
      <c r="U83" s="324"/>
      <c r="V83" s="324"/>
    </row>
    <row r="84" spans="1:22">
      <c r="A84" s="502"/>
      <c r="B84" s="519"/>
      <c r="C84" s="541"/>
      <c r="D84" s="530"/>
      <c r="E84" s="531"/>
      <c r="F84" s="532"/>
      <c r="G84" s="333"/>
      <c r="H84" s="334"/>
      <c r="I84" s="335"/>
      <c r="J84" s="334"/>
      <c r="K84" s="380"/>
      <c r="L84" s="323"/>
      <c r="M84" s="323"/>
      <c r="N84" s="323"/>
      <c r="O84" s="323"/>
      <c r="P84" s="323"/>
      <c r="Q84" s="323"/>
      <c r="R84" s="323"/>
      <c r="S84" s="323"/>
      <c r="T84" s="323"/>
      <c r="U84" s="324"/>
      <c r="V84" s="324"/>
    </row>
    <row r="85" spans="1:22" ht="28.5">
      <c r="A85" s="502">
        <v>14</v>
      </c>
      <c r="B85" s="519" t="s">
        <v>577</v>
      </c>
      <c r="C85" s="541" t="s">
        <v>18</v>
      </c>
      <c r="D85" s="530">
        <v>2</v>
      </c>
      <c r="E85" s="570"/>
      <c r="F85" s="573">
        <f>E85*D85</f>
        <v>0</v>
      </c>
      <c r="G85" s="333"/>
      <c r="H85" s="334"/>
      <c r="I85" s="335"/>
      <c r="J85" s="334"/>
      <c r="K85" s="380"/>
      <c r="L85" s="323"/>
      <c r="M85" s="323"/>
      <c r="N85" s="323"/>
      <c r="O85" s="323"/>
      <c r="P85" s="323"/>
      <c r="Q85" s="323"/>
      <c r="R85" s="323"/>
      <c r="S85" s="323"/>
      <c r="T85" s="323"/>
      <c r="U85" s="324"/>
      <c r="V85" s="324"/>
    </row>
    <row r="86" spans="1:22">
      <c r="A86" s="502"/>
      <c r="B86" s="519"/>
      <c r="C86" s="541"/>
      <c r="D86" s="542"/>
      <c r="E86" s="543"/>
      <c r="F86" s="532"/>
      <c r="G86" s="333"/>
      <c r="H86" s="334"/>
      <c r="I86" s="335"/>
      <c r="J86" s="334"/>
      <c r="K86" s="380"/>
      <c r="L86" s="323"/>
      <c r="M86" s="323"/>
      <c r="N86" s="323"/>
      <c r="O86" s="323"/>
      <c r="P86" s="323"/>
      <c r="Q86" s="323"/>
      <c r="R86" s="323"/>
      <c r="S86" s="323"/>
      <c r="T86" s="323"/>
      <c r="U86" s="324"/>
      <c r="V86" s="324"/>
    </row>
    <row r="87" spans="1:22" ht="57">
      <c r="A87" s="502">
        <v>15</v>
      </c>
      <c r="B87" s="528" t="s">
        <v>578</v>
      </c>
      <c r="C87" s="522"/>
      <c r="D87" s="522"/>
      <c r="E87" s="522"/>
      <c r="F87" s="523"/>
      <c r="G87" s="254"/>
      <c r="H87" s="253"/>
      <c r="K87" s="380"/>
      <c r="L87" s="323"/>
      <c r="M87" s="323"/>
      <c r="N87" s="323"/>
      <c r="O87" s="323"/>
      <c r="P87" s="323"/>
      <c r="Q87" s="323"/>
      <c r="R87" s="323"/>
      <c r="S87" s="323"/>
      <c r="T87" s="323"/>
      <c r="U87" s="324"/>
      <c r="V87" s="324"/>
    </row>
    <row r="88" spans="1:22">
      <c r="A88" s="502"/>
      <c r="B88" s="528" t="s">
        <v>579</v>
      </c>
      <c r="C88" s="541" t="s">
        <v>216</v>
      </c>
      <c r="D88" s="530">
        <v>60</v>
      </c>
      <c r="E88" s="570"/>
      <c r="F88" s="573">
        <f>E88*D88</f>
        <v>0</v>
      </c>
      <c r="G88" s="333"/>
      <c r="H88" s="334"/>
      <c r="I88" s="335"/>
      <c r="J88" s="334"/>
      <c r="K88" s="380"/>
      <c r="L88" s="323"/>
      <c r="M88" s="323"/>
      <c r="N88" s="323"/>
      <c r="O88" s="323"/>
      <c r="P88" s="323"/>
      <c r="Q88" s="323"/>
      <c r="R88" s="323"/>
      <c r="S88" s="323"/>
      <c r="T88" s="323"/>
      <c r="U88" s="324"/>
      <c r="V88" s="324"/>
    </row>
    <row r="89" spans="1:22">
      <c r="A89" s="502"/>
      <c r="B89" s="528"/>
      <c r="C89" s="540"/>
      <c r="D89" s="516"/>
      <c r="E89" s="517"/>
      <c r="F89" s="520"/>
      <c r="G89" s="320"/>
      <c r="H89" s="321"/>
      <c r="I89" s="322"/>
      <c r="J89" s="321"/>
      <c r="K89" s="380"/>
      <c r="L89" s="323"/>
      <c r="M89" s="323"/>
      <c r="N89" s="323"/>
      <c r="O89" s="323"/>
      <c r="P89" s="323"/>
      <c r="Q89" s="323"/>
      <c r="R89" s="323"/>
      <c r="S89" s="323"/>
      <c r="T89" s="323"/>
      <c r="U89" s="324"/>
      <c r="V89" s="324"/>
    </row>
    <row r="90" spans="1:22" ht="28.5">
      <c r="A90" s="502">
        <v>16</v>
      </c>
      <c r="B90" s="528" t="s">
        <v>580</v>
      </c>
      <c r="C90" s="541" t="s">
        <v>18</v>
      </c>
      <c r="D90" s="530">
        <v>1</v>
      </c>
      <c r="E90" s="570"/>
      <c r="F90" s="573">
        <f>E90*D90</f>
        <v>0</v>
      </c>
      <c r="G90" s="333"/>
      <c r="H90" s="334"/>
      <c r="I90" s="335"/>
      <c r="J90" s="334"/>
      <c r="K90" s="380"/>
      <c r="L90" s="323"/>
      <c r="M90" s="323"/>
      <c r="N90" s="323"/>
      <c r="O90" s="323"/>
      <c r="P90" s="323"/>
      <c r="Q90" s="323"/>
      <c r="R90" s="323"/>
      <c r="S90" s="323"/>
      <c r="T90" s="323"/>
      <c r="U90" s="324"/>
      <c r="V90" s="324"/>
    </row>
    <row r="91" spans="1:22" s="598" customFormat="1" ht="16.5">
      <c r="A91" s="589" t="str">
        <f>A24</f>
        <v>1.1</v>
      </c>
      <c r="B91" s="590" t="str">
        <f>B24</f>
        <v>ELEKTROINSTALACIJE</v>
      </c>
      <c r="C91" s="599" t="s">
        <v>581</v>
      </c>
      <c r="D91" s="591"/>
      <c r="E91" s="591"/>
      <c r="F91" s="592">
        <f>SUM(F27:F90)</f>
        <v>0</v>
      </c>
      <c r="G91" s="593"/>
      <c r="H91" s="594"/>
      <c r="I91" s="595"/>
      <c r="J91" s="594"/>
      <c r="K91" s="596"/>
      <c r="L91" s="597"/>
    </row>
    <row r="92" spans="1:22">
      <c r="A92" s="484"/>
      <c r="B92" s="544"/>
      <c r="C92" s="545"/>
      <c r="D92" s="546"/>
      <c r="E92" s="546"/>
      <c r="F92" s="518"/>
      <c r="G92" s="325"/>
      <c r="H92" s="321"/>
      <c r="I92" s="326"/>
      <c r="J92" s="321"/>
      <c r="L92" s="323"/>
    </row>
    <row r="93" spans="1:22" s="341" customFormat="1" ht="18">
      <c r="A93" s="547" t="s">
        <v>534</v>
      </c>
      <c r="B93" s="578" t="s">
        <v>582</v>
      </c>
      <c r="C93" s="547"/>
      <c r="D93" s="547"/>
      <c r="E93" s="547"/>
      <c r="F93" s="547"/>
      <c r="G93" s="337"/>
      <c r="H93" s="338"/>
      <c r="I93" s="339"/>
      <c r="J93" s="381"/>
      <c r="K93" s="382"/>
      <c r="L93" s="323"/>
    </row>
    <row r="94" spans="1:22">
      <c r="A94" s="502"/>
      <c r="B94" s="503"/>
      <c r="C94" s="540"/>
      <c r="D94" s="548"/>
      <c r="E94" s="577"/>
      <c r="F94" s="518"/>
      <c r="G94" s="320"/>
      <c r="H94" s="321"/>
      <c r="I94" s="322"/>
      <c r="J94" s="321"/>
      <c r="K94" s="380"/>
      <c r="L94" s="323"/>
      <c r="M94" s="323"/>
      <c r="N94" s="323"/>
      <c r="O94" s="323"/>
      <c r="P94" s="323"/>
      <c r="Q94" s="323"/>
      <c r="R94" s="323"/>
      <c r="S94" s="323"/>
      <c r="T94" s="323"/>
      <c r="U94" s="324"/>
      <c r="V94" s="324"/>
    </row>
    <row r="95" spans="1:22" ht="28.5">
      <c r="A95" s="502">
        <v>1</v>
      </c>
      <c r="B95" s="528" t="s">
        <v>583</v>
      </c>
      <c r="C95" s="541" t="s">
        <v>216</v>
      </c>
      <c r="D95" s="542">
        <v>200</v>
      </c>
      <c r="E95" s="530"/>
      <c r="F95" s="573">
        <f>E95*D95</f>
        <v>0</v>
      </c>
      <c r="G95" s="333"/>
      <c r="H95" s="334"/>
      <c r="I95" s="335"/>
      <c r="J95" s="334"/>
      <c r="K95" s="380"/>
      <c r="L95" s="323"/>
      <c r="M95" s="323"/>
      <c r="N95" s="323"/>
      <c r="O95" s="323"/>
      <c r="P95" s="323"/>
      <c r="Q95" s="323"/>
      <c r="R95" s="323"/>
      <c r="S95" s="323"/>
      <c r="T95" s="323"/>
      <c r="U95" s="324"/>
      <c r="V95" s="324"/>
    </row>
    <row r="96" spans="1:22">
      <c r="A96" s="502"/>
      <c r="B96" s="528"/>
      <c r="C96" s="540"/>
      <c r="D96" s="548"/>
      <c r="E96" s="549"/>
      <c r="F96" s="520"/>
      <c r="G96" s="320"/>
      <c r="H96" s="321"/>
      <c r="I96" s="322"/>
      <c r="J96" s="321"/>
      <c r="K96" s="380"/>
      <c r="L96" s="323"/>
      <c r="M96" s="323"/>
      <c r="N96" s="323"/>
      <c r="O96" s="323"/>
      <c r="P96" s="323"/>
      <c r="Q96" s="323"/>
      <c r="R96" s="323"/>
      <c r="S96" s="323"/>
      <c r="T96" s="323"/>
      <c r="U96" s="324"/>
      <c r="V96" s="324"/>
    </row>
    <row r="97" spans="1:22">
      <c r="A97" s="502">
        <v>2</v>
      </c>
      <c r="B97" s="519" t="s">
        <v>584</v>
      </c>
      <c r="C97" s="540" t="s">
        <v>216</v>
      </c>
      <c r="D97" s="548">
        <v>200</v>
      </c>
      <c r="E97" s="530"/>
      <c r="F97" s="573">
        <f>E97*D97</f>
        <v>0</v>
      </c>
      <c r="G97" s="320"/>
      <c r="H97" s="321"/>
      <c r="I97" s="322"/>
      <c r="J97" s="321"/>
      <c r="K97" s="380"/>
      <c r="L97" s="323"/>
      <c r="M97" s="323"/>
      <c r="N97" s="323"/>
      <c r="O97" s="323"/>
      <c r="P97" s="323"/>
      <c r="Q97" s="323"/>
      <c r="R97" s="323"/>
      <c r="S97" s="323"/>
      <c r="T97" s="323"/>
      <c r="U97" s="324"/>
      <c r="V97" s="324"/>
    </row>
    <row r="98" spans="1:22">
      <c r="A98" s="502"/>
      <c r="B98" s="519"/>
      <c r="C98" s="504"/>
      <c r="D98" s="550"/>
      <c r="E98" s="551"/>
      <c r="F98" s="520"/>
      <c r="G98" s="320"/>
      <c r="H98" s="321"/>
      <c r="I98" s="322"/>
      <c r="J98" s="321"/>
      <c r="K98" s="380"/>
      <c r="L98" s="323"/>
      <c r="M98" s="323"/>
      <c r="N98" s="323"/>
      <c r="O98" s="323"/>
      <c r="P98" s="323"/>
      <c r="Q98" s="323"/>
      <c r="R98" s="323"/>
      <c r="S98" s="323"/>
      <c r="T98" s="323"/>
      <c r="U98" s="324"/>
      <c r="V98" s="324"/>
    </row>
    <row r="99" spans="1:22">
      <c r="A99" s="589" t="str">
        <f>A93</f>
        <v>1.2</v>
      </c>
      <c r="B99" s="590" t="str">
        <f>B93</f>
        <v>KOMUNIKACIJSKE INSTALACIJE:</v>
      </c>
      <c r="C99" s="599" t="s">
        <v>581</v>
      </c>
      <c r="D99" s="575"/>
      <c r="E99" s="552"/>
      <c r="F99" s="574">
        <f>SUM(F95:F97)</f>
        <v>0</v>
      </c>
      <c r="G99" s="325"/>
      <c r="H99" s="321"/>
      <c r="I99" s="326"/>
      <c r="J99" s="321"/>
      <c r="L99" s="323"/>
    </row>
    <row r="100" spans="1:22">
      <c r="A100" s="484"/>
      <c r="B100" s="544"/>
      <c r="C100" s="545"/>
      <c r="D100" s="546"/>
      <c r="E100" s="546"/>
      <c r="F100" s="553"/>
      <c r="G100" s="325"/>
      <c r="H100" s="321"/>
      <c r="I100" s="326"/>
      <c r="J100" s="321"/>
      <c r="L100" s="323"/>
    </row>
    <row r="101" spans="1:22" s="341" customFormat="1" ht="18">
      <c r="A101" s="547" t="s">
        <v>535</v>
      </c>
      <c r="B101" s="508" t="s">
        <v>585</v>
      </c>
      <c r="C101" s="547"/>
      <c r="D101" s="547"/>
      <c r="E101" s="547"/>
      <c r="F101" s="547"/>
      <c r="G101" s="337"/>
      <c r="H101" s="338"/>
      <c r="I101" s="339"/>
      <c r="J101" s="381"/>
      <c r="K101" s="382"/>
      <c r="L101" s="323"/>
    </row>
    <row r="102" spans="1:22">
      <c r="A102" s="502"/>
      <c r="B102" s="554"/>
      <c r="C102" s="541"/>
      <c r="D102" s="542"/>
      <c r="E102" s="576"/>
      <c r="F102" s="532"/>
      <c r="G102" s="333"/>
      <c r="H102" s="334"/>
      <c r="I102" s="335"/>
      <c r="J102" s="334"/>
      <c r="K102" s="380"/>
      <c r="L102" s="323"/>
      <c r="M102" s="323"/>
      <c r="N102" s="323"/>
      <c r="O102" s="323"/>
      <c r="P102" s="323"/>
      <c r="Q102" s="323"/>
      <c r="R102" s="323"/>
      <c r="S102" s="323"/>
      <c r="T102" s="323"/>
      <c r="U102" s="324"/>
      <c r="V102" s="324"/>
    </row>
    <row r="103" spans="1:22" ht="42.75">
      <c r="A103" s="502">
        <v>1</v>
      </c>
      <c r="B103" s="555" t="s">
        <v>586</v>
      </c>
      <c r="C103" s="541" t="s">
        <v>216</v>
      </c>
      <c r="D103" s="542">
        <v>50</v>
      </c>
      <c r="E103" s="530"/>
      <c r="F103" s="573">
        <f>E103*D103</f>
        <v>0</v>
      </c>
      <c r="G103" s="333"/>
      <c r="H103" s="334"/>
      <c r="I103" s="335"/>
      <c r="J103" s="334"/>
      <c r="K103" s="380"/>
      <c r="L103" s="323"/>
      <c r="M103" s="323"/>
      <c r="N103" s="323"/>
      <c r="O103" s="323"/>
      <c r="P103" s="323"/>
      <c r="Q103" s="323"/>
      <c r="R103" s="323"/>
      <c r="S103" s="323"/>
      <c r="T103" s="323"/>
      <c r="U103" s="324"/>
      <c r="V103" s="324"/>
    </row>
    <row r="104" spans="1:22">
      <c r="A104" s="502"/>
      <c r="B104" s="554"/>
      <c r="C104" s="541"/>
      <c r="D104" s="542"/>
      <c r="E104" s="543"/>
      <c r="F104" s="532"/>
      <c r="G104" s="333"/>
      <c r="H104" s="334"/>
      <c r="I104" s="335"/>
      <c r="J104" s="334"/>
      <c r="K104" s="380"/>
      <c r="L104" s="323"/>
      <c r="M104" s="323"/>
      <c r="N104" s="323"/>
      <c r="O104" s="323"/>
      <c r="P104" s="323"/>
      <c r="Q104" s="323"/>
      <c r="R104" s="323"/>
      <c r="S104" s="323"/>
      <c r="T104" s="323"/>
      <c r="U104" s="324"/>
      <c r="V104" s="324"/>
    </row>
    <row r="105" spans="1:22" ht="28.5">
      <c r="A105" s="502">
        <v>2</v>
      </c>
      <c r="B105" s="554" t="s">
        <v>587</v>
      </c>
      <c r="C105" s="541" t="s">
        <v>22</v>
      </c>
      <c r="D105" s="542">
        <v>11</v>
      </c>
      <c r="E105" s="530"/>
      <c r="F105" s="573">
        <f>E105*D105</f>
        <v>0</v>
      </c>
      <c r="G105" s="333"/>
      <c r="H105" s="334"/>
      <c r="I105" s="335"/>
      <c r="J105" s="334"/>
      <c r="K105" s="380"/>
      <c r="L105" s="323"/>
      <c r="M105" s="323"/>
      <c r="N105" s="323"/>
      <c r="O105" s="323"/>
      <c r="P105" s="323"/>
      <c r="Q105" s="323"/>
      <c r="R105" s="323"/>
      <c r="S105" s="323"/>
      <c r="T105" s="323"/>
      <c r="U105" s="324"/>
      <c r="V105" s="324"/>
    </row>
    <row r="106" spans="1:22">
      <c r="A106" s="502"/>
      <c r="B106" s="554"/>
      <c r="C106" s="541"/>
      <c r="D106" s="542"/>
      <c r="E106" s="543"/>
      <c r="F106" s="532"/>
      <c r="G106" s="333"/>
      <c r="H106" s="334"/>
      <c r="I106" s="335"/>
      <c r="J106" s="334"/>
      <c r="K106" s="380"/>
      <c r="L106" s="323"/>
      <c r="M106" s="323"/>
      <c r="N106" s="323"/>
      <c r="O106" s="323"/>
      <c r="P106" s="323"/>
      <c r="Q106" s="323"/>
      <c r="R106" s="323"/>
      <c r="S106" s="323"/>
      <c r="T106" s="323"/>
      <c r="U106" s="324"/>
      <c r="V106" s="324"/>
    </row>
    <row r="107" spans="1:22" ht="42.75">
      <c r="A107" s="502">
        <v>3</v>
      </c>
      <c r="B107" s="554" t="s">
        <v>588</v>
      </c>
      <c r="C107" s="541" t="s">
        <v>22</v>
      </c>
      <c r="D107" s="542">
        <v>20</v>
      </c>
      <c r="E107" s="530"/>
      <c r="F107" s="573">
        <f>E107*D107</f>
        <v>0</v>
      </c>
      <c r="G107" s="333"/>
      <c r="H107" s="334"/>
      <c r="I107" s="335"/>
      <c r="J107" s="334"/>
      <c r="K107" s="380"/>
      <c r="L107" s="323"/>
      <c r="M107" s="323"/>
      <c r="N107" s="323"/>
      <c r="O107" s="323"/>
      <c r="P107" s="323"/>
      <c r="Q107" s="323"/>
      <c r="R107" s="323"/>
      <c r="S107" s="323"/>
      <c r="T107" s="323"/>
      <c r="U107" s="324"/>
      <c r="V107" s="324"/>
    </row>
    <row r="108" spans="1:22">
      <c r="A108" s="502"/>
      <c r="B108" s="554"/>
      <c r="C108" s="541"/>
      <c r="D108" s="542"/>
      <c r="E108" s="543"/>
      <c r="F108" s="532"/>
      <c r="G108" s="333"/>
      <c r="H108" s="334"/>
      <c r="I108" s="335"/>
      <c r="J108" s="334"/>
      <c r="K108" s="380"/>
      <c r="L108" s="323"/>
      <c r="M108" s="323"/>
      <c r="N108" s="323"/>
      <c r="O108" s="323"/>
      <c r="P108" s="323"/>
      <c r="Q108" s="323"/>
      <c r="R108" s="323"/>
      <c r="S108" s="323"/>
      <c r="T108" s="323"/>
      <c r="U108" s="324"/>
      <c r="V108" s="324"/>
    </row>
    <row r="109" spans="1:22" ht="42.75">
      <c r="A109" s="502">
        <v>4</v>
      </c>
      <c r="B109" s="556" t="s">
        <v>589</v>
      </c>
      <c r="C109" s="541" t="s">
        <v>18</v>
      </c>
      <c r="D109" s="542">
        <v>1</v>
      </c>
      <c r="E109" s="530"/>
      <c r="F109" s="573">
        <f>E109*D109</f>
        <v>0</v>
      </c>
      <c r="G109" s="333"/>
      <c r="H109" s="334"/>
      <c r="I109" s="335"/>
      <c r="J109" s="334"/>
      <c r="K109" s="380"/>
      <c r="L109" s="323"/>
      <c r="M109" s="323"/>
      <c r="N109" s="323"/>
      <c r="O109" s="323"/>
      <c r="P109" s="323"/>
      <c r="Q109" s="323"/>
      <c r="R109" s="323"/>
      <c r="S109" s="323"/>
      <c r="T109" s="323"/>
      <c r="U109" s="324"/>
      <c r="V109" s="324"/>
    </row>
    <row r="110" spans="1:22">
      <c r="A110" s="502"/>
      <c r="B110" s="557"/>
      <c r="C110" s="504"/>
      <c r="D110" s="550"/>
      <c r="E110" s="551"/>
      <c r="F110" s="520"/>
      <c r="G110" s="320"/>
      <c r="H110" s="321"/>
      <c r="I110" s="322"/>
      <c r="J110" s="321"/>
      <c r="K110" s="380"/>
      <c r="L110" s="323"/>
      <c r="M110" s="323"/>
      <c r="N110" s="323"/>
      <c r="O110" s="323"/>
      <c r="P110" s="323"/>
      <c r="Q110" s="323"/>
      <c r="R110" s="323"/>
      <c r="S110" s="323"/>
      <c r="T110" s="323"/>
      <c r="U110" s="324"/>
      <c r="V110" s="324"/>
    </row>
    <row r="111" spans="1:22">
      <c r="A111" s="589" t="str">
        <f>A101</f>
        <v>1.3</v>
      </c>
      <c r="B111" s="590" t="str">
        <f>B101</f>
        <v>STRELOVODNE NAPELJAVE IN OZEMLJITVE:</v>
      </c>
      <c r="C111" s="599" t="s">
        <v>581</v>
      </c>
      <c r="D111" s="575"/>
      <c r="E111" s="552"/>
      <c r="F111" s="574">
        <f>SUM(F102:F110)</f>
        <v>0</v>
      </c>
      <c r="G111" s="325"/>
      <c r="H111" s="321"/>
      <c r="I111" s="326"/>
      <c r="J111" s="321"/>
      <c r="L111" s="323"/>
    </row>
    <row r="112" spans="1:22">
      <c r="A112" s="484"/>
      <c r="B112" s="558"/>
      <c r="C112" s="545"/>
      <c r="D112" s="546"/>
      <c r="E112" s="546"/>
      <c r="F112" s="518"/>
      <c r="G112" s="325"/>
      <c r="H112" s="321"/>
      <c r="I112" s="326"/>
      <c r="J112" s="321"/>
      <c r="L112" s="323"/>
    </row>
    <row r="113" spans="1:22" s="341" customFormat="1" ht="18">
      <c r="A113" s="547" t="s">
        <v>536</v>
      </c>
      <c r="B113" s="508" t="s">
        <v>590</v>
      </c>
      <c r="C113" s="547"/>
      <c r="D113" s="547"/>
      <c r="E113" s="547"/>
      <c r="F113" s="547"/>
      <c r="G113" s="337"/>
      <c r="H113" s="338"/>
      <c r="I113" s="339"/>
      <c r="J113" s="381"/>
      <c r="K113" s="382"/>
    </row>
    <row r="114" spans="1:22">
      <c r="A114" s="559"/>
      <c r="B114" s="560"/>
      <c r="C114" s="561"/>
      <c r="D114" s="562"/>
      <c r="E114" s="579"/>
      <c r="F114" s="520"/>
      <c r="G114" s="325"/>
      <c r="H114" s="321"/>
      <c r="I114" s="326"/>
      <c r="J114" s="321"/>
      <c r="M114" s="341"/>
    </row>
    <row r="115" spans="1:22" s="318" customFormat="1">
      <c r="A115" s="564"/>
      <c r="B115" s="565"/>
      <c r="C115" s="566"/>
      <c r="D115" s="562"/>
      <c r="E115" s="563"/>
      <c r="F115" s="567"/>
      <c r="G115" s="315"/>
      <c r="H115" s="316"/>
      <c r="I115" s="317"/>
      <c r="J115" s="316"/>
      <c r="K115" s="379"/>
      <c r="M115" s="341"/>
    </row>
    <row r="116" spans="1:22" ht="99.75">
      <c r="A116" s="502">
        <v>1</v>
      </c>
      <c r="B116" s="568" t="s">
        <v>591</v>
      </c>
      <c r="C116" s="541" t="s">
        <v>18</v>
      </c>
      <c r="D116" s="542">
        <v>1</v>
      </c>
      <c r="E116" s="530"/>
      <c r="F116" s="573">
        <f>E116*D116</f>
        <v>0</v>
      </c>
      <c r="G116" s="333"/>
      <c r="H116" s="334"/>
      <c r="I116" s="335"/>
      <c r="J116" s="334"/>
      <c r="K116" s="380"/>
      <c r="L116" s="323"/>
      <c r="M116" s="341"/>
      <c r="N116" s="323"/>
      <c r="O116" s="323"/>
      <c r="P116" s="323"/>
      <c r="Q116" s="323"/>
      <c r="R116" s="323"/>
      <c r="S116" s="323"/>
      <c r="T116" s="323"/>
      <c r="U116" s="324"/>
      <c r="V116" s="324"/>
    </row>
    <row r="117" spans="1:22">
      <c r="A117" s="502" t="str">
        <f>IF(C116="",MAX(A$8:$B116)+1,"")</f>
        <v/>
      </c>
      <c r="B117" s="568"/>
      <c r="C117" s="541"/>
      <c r="D117" s="542"/>
      <c r="E117" s="543"/>
      <c r="F117" s="532"/>
      <c r="G117" s="333"/>
      <c r="H117" s="334"/>
      <c r="I117" s="335"/>
      <c r="J117" s="334"/>
      <c r="K117" s="380"/>
      <c r="L117" s="323"/>
      <c r="M117" s="341"/>
      <c r="N117" s="323"/>
      <c r="O117" s="323"/>
      <c r="P117" s="323"/>
      <c r="Q117" s="323"/>
      <c r="R117" s="323"/>
      <c r="S117" s="323"/>
      <c r="T117" s="323"/>
      <c r="U117" s="324"/>
      <c r="V117" s="324"/>
    </row>
    <row r="118" spans="1:22" ht="42.75">
      <c r="A118" s="502">
        <v>2</v>
      </c>
      <c r="B118" s="568" t="s">
        <v>592</v>
      </c>
      <c r="C118" s="541" t="s">
        <v>18</v>
      </c>
      <c r="D118" s="542">
        <v>1</v>
      </c>
      <c r="E118" s="530"/>
      <c r="F118" s="573">
        <f>E118*D118</f>
        <v>0</v>
      </c>
      <c r="G118" s="333"/>
      <c r="H118" s="334"/>
      <c r="I118" s="335"/>
      <c r="J118" s="334"/>
      <c r="K118" s="380"/>
      <c r="L118" s="323"/>
      <c r="M118" s="341"/>
      <c r="N118" s="323"/>
      <c r="O118" s="323"/>
      <c r="P118" s="323"/>
      <c r="Q118" s="323"/>
      <c r="R118" s="323"/>
      <c r="S118" s="323"/>
      <c r="T118" s="323"/>
      <c r="U118" s="324"/>
      <c r="V118" s="324"/>
    </row>
    <row r="119" spans="1:22">
      <c r="A119" s="502" t="str">
        <f>IF(C118="",MAX(A$8:$B118)+1,"")</f>
        <v/>
      </c>
      <c r="B119" s="568"/>
      <c r="C119" s="541"/>
      <c r="D119" s="542"/>
      <c r="E119" s="543"/>
      <c r="F119" s="532"/>
      <c r="G119" s="333"/>
      <c r="H119" s="334"/>
      <c r="I119" s="335"/>
      <c r="J119" s="334"/>
      <c r="K119" s="380"/>
      <c r="L119" s="323"/>
      <c r="M119" s="341"/>
      <c r="N119" s="323"/>
      <c r="O119" s="323"/>
      <c r="P119" s="323"/>
      <c r="Q119" s="323"/>
      <c r="R119" s="323"/>
      <c r="S119" s="323"/>
      <c r="T119" s="323"/>
      <c r="U119" s="324"/>
      <c r="V119" s="324"/>
    </row>
    <row r="120" spans="1:22" ht="57">
      <c r="A120" s="502">
        <v>3</v>
      </c>
      <c r="B120" s="568" t="s">
        <v>593</v>
      </c>
      <c r="C120" s="541" t="s">
        <v>18</v>
      </c>
      <c r="D120" s="542">
        <v>1</v>
      </c>
      <c r="E120" s="530"/>
      <c r="F120" s="573">
        <f>E120*D120</f>
        <v>0</v>
      </c>
      <c r="G120" s="333"/>
      <c r="H120" s="334"/>
      <c r="I120" s="335"/>
      <c r="J120" s="334"/>
      <c r="K120" s="380"/>
      <c r="L120" s="323"/>
      <c r="M120" s="341"/>
      <c r="N120" s="323"/>
      <c r="O120" s="323"/>
      <c r="P120" s="323"/>
      <c r="Q120" s="323"/>
      <c r="R120" s="323"/>
      <c r="S120" s="323"/>
      <c r="T120" s="323"/>
      <c r="U120" s="324"/>
      <c r="V120" s="324"/>
    </row>
    <row r="121" spans="1:22">
      <c r="A121" s="502"/>
      <c r="B121" s="569"/>
      <c r="C121" s="504"/>
      <c r="D121" s="550"/>
      <c r="E121" s="551"/>
      <c r="F121" s="518"/>
      <c r="G121" s="320"/>
      <c r="H121" s="321"/>
      <c r="I121" s="322"/>
      <c r="J121" s="321"/>
      <c r="K121" s="380"/>
      <c r="L121" s="323"/>
      <c r="M121" s="341"/>
      <c r="N121" s="323"/>
      <c r="O121" s="323"/>
      <c r="P121" s="323"/>
      <c r="Q121" s="323"/>
      <c r="R121" s="323"/>
      <c r="S121" s="323"/>
      <c r="T121" s="323"/>
      <c r="U121" s="324"/>
      <c r="V121" s="324"/>
    </row>
    <row r="122" spans="1:22">
      <c r="A122" s="589" t="str">
        <f>A113</f>
        <v>1.4</v>
      </c>
      <c r="B122" s="590" t="str">
        <f>B113</f>
        <v>SKUPNI STROŠKI ELEKTROINSTALACIJSKI DEL:</v>
      </c>
      <c r="C122" s="599" t="s">
        <v>581</v>
      </c>
      <c r="D122" s="552"/>
      <c r="E122" s="552"/>
      <c r="F122" s="574">
        <f>SUM(F116:F120)</f>
        <v>0</v>
      </c>
      <c r="G122" s="325"/>
      <c r="H122" s="321"/>
      <c r="I122" s="326"/>
      <c r="J122" s="321"/>
      <c r="M122" s="341"/>
    </row>
    <row r="123" spans="1:22">
      <c r="A123" s="297"/>
      <c r="B123" s="343"/>
      <c r="C123" s="342"/>
      <c r="D123" s="300"/>
      <c r="E123" s="319"/>
      <c r="F123" s="332"/>
      <c r="G123" s="344"/>
      <c r="H123" s="321"/>
      <c r="I123" s="322"/>
      <c r="J123" s="321"/>
      <c r="K123" s="380"/>
      <c r="L123" s="323"/>
      <c r="M123" s="323"/>
      <c r="N123" s="323"/>
      <c r="O123" s="323"/>
      <c r="P123" s="323"/>
      <c r="Q123" s="323"/>
      <c r="R123" s="323"/>
      <c r="S123" s="323"/>
      <c r="T123" s="323"/>
      <c r="U123" s="324"/>
      <c r="V123" s="324"/>
    </row>
    <row r="124" spans="1:22">
      <c r="A124" s="297"/>
      <c r="B124" s="343"/>
      <c r="C124" s="342"/>
      <c r="D124" s="300"/>
      <c r="E124" s="319"/>
      <c r="F124" s="332"/>
      <c r="G124" s="344"/>
      <c r="H124" s="321"/>
      <c r="I124" s="322"/>
      <c r="J124" s="321"/>
      <c r="K124" s="380"/>
      <c r="L124" s="323"/>
      <c r="M124" s="323"/>
      <c r="N124" s="323"/>
      <c r="O124" s="323"/>
      <c r="P124" s="323"/>
      <c r="Q124" s="323"/>
      <c r="R124" s="323"/>
      <c r="S124" s="323"/>
      <c r="T124" s="323"/>
      <c r="U124" s="324"/>
      <c r="V124" s="324"/>
    </row>
    <row r="125" spans="1:22">
      <c r="H125" s="253"/>
    </row>
    <row r="126" spans="1:22">
      <c r="H126" s="253"/>
    </row>
    <row r="127" spans="1:22">
      <c r="H127" s="253"/>
    </row>
    <row r="128" spans="1:22">
      <c r="H128" s="253"/>
    </row>
    <row r="129" spans="8:8">
      <c r="H129" s="253"/>
    </row>
    <row r="130" spans="8:8">
      <c r="H130" s="253"/>
    </row>
    <row r="131" spans="8:8">
      <c r="H131" s="253"/>
    </row>
    <row r="132" spans="8:8">
      <c r="H132" s="253"/>
    </row>
    <row r="133" spans="8:8">
      <c r="H133" s="253"/>
    </row>
    <row r="134" spans="8:8">
      <c r="H134" s="253"/>
    </row>
    <row r="135" spans="8:8">
      <c r="H135" s="253"/>
    </row>
    <row r="136" spans="8:8">
      <c r="H136" s="253"/>
    </row>
    <row r="137" spans="8:8">
      <c r="H137" s="253"/>
    </row>
    <row r="138" spans="8:8">
      <c r="H138" s="253"/>
    </row>
    <row r="139" spans="8:8">
      <c r="H139" s="253"/>
    </row>
    <row r="140" spans="8:8">
      <c r="H140" s="253"/>
    </row>
    <row r="141" spans="8:8">
      <c r="H141" s="253"/>
    </row>
    <row r="142" spans="8:8">
      <c r="H142" s="253"/>
    </row>
    <row r="143" spans="8:8">
      <c r="H143" s="253"/>
    </row>
    <row r="144" spans="8:8">
      <c r="H144" s="253"/>
    </row>
    <row r="145" spans="8:8">
      <c r="H145" s="253"/>
    </row>
    <row r="146" spans="8:8">
      <c r="H146" s="253"/>
    </row>
    <row r="147" spans="8:8">
      <c r="H147" s="253"/>
    </row>
    <row r="148" spans="8:8">
      <c r="H148" s="253"/>
    </row>
    <row r="149" spans="8:8">
      <c r="H149" s="253"/>
    </row>
    <row r="150" spans="8:8">
      <c r="H150" s="253"/>
    </row>
    <row r="151" spans="8:8">
      <c r="H151" s="253"/>
    </row>
    <row r="152" spans="8:8">
      <c r="H152" s="253"/>
    </row>
    <row r="153" spans="8:8">
      <c r="H153" s="253"/>
    </row>
    <row r="154" spans="8:8">
      <c r="H154" s="253"/>
    </row>
    <row r="155" spans="8:8">
      <c r="H155" s="253"/>
    </row>
    <row r="156" spans="8:8">
      <c r="H156" s="253"/>
    </row>
    <row r="157" spans="8:8">
      <c r="H157" s="253"/>
    </row>
    <row r="158" spans="8:8">
      <c r="H158" s="253"/>
    </row>
    <row r="159" spans="8:8">
      <c r="H159" s="253"/>
    </row>
    <row r="160" spans="8:8">
      <c r="H160" s="253"/>
    </row>
    <row r="161" spans="8:8">
      <c r="H161" s="253"/>
    </row>
    <row r="162" spans="8:8">
      <c r="H162" s="253"/>
    </row>
    <row r="163" spans="8:8">
      <c r="H163" s="253"/>
    </row>
    <row r="164" spans="8:8">
      <c r="H164" s="253"/>
    </row>
    <row r="165" spans="8:8">
      <c r="H165" s="253"/>
    </row>
    <row r="166" spans="8:8">
      <c r="H166" s="253"/>
    </row>
    <row r="167" spans="8:8">
      <c r="H167" s="253"/>
    </row>
    <row r="168" spans="8:8">
      <c r="H168" s="253"/>
    </row>
    <row r="169" spans="8:8">
      <c r="H169" s="253"/>
    </row>
    <row r="170" spans="8:8">
      <c r="H170" s="253"/>
    </row>
    <row r="171" spans="8:8">
      <c r="H171" s="253"/>
    </row>
    <row r="172" spans="8:8">
      <c r="H172" s="253"/>
    </row>
    <row r="173" spans="8:8">
      <c r="H173" s="253"/>
    </row>
    <row r="174" spans="8:8">
      <c r="H174" s="253"/>
    </row>
    <row r="175" spans="8:8">
      <c r="H175" s="253"/>
    </row>
    <row r="176" spans="8:8">
      <c r="H176" s="253"/>
    </row>
    <row r="177" spans="8:8">
      <c r="H177" s="253"/>
    </row>
    <row r="178" spans="8:8">
      <c r="H178" s="253"/>
    </row>
    <row r="179" spans="8:8">
      <c r="H179" s="253"/>
    </row>
    <row r="180" spans="8:8">
      <c r="H180" s="253"/>
    </row>
    <row r="181" spans="8:8">
      <c r="H181" s="253"/>
    </row>
    <row r="182" spans="8:8">
      <c r="H182" s="253"/>
    </row>
    <row r="183" spans="8:8">
      <c r="H183" s="253"/>
    </row>
    <row r="184" spans="8:8">
      <c r="H184" s="253"/>
    </row>
    <row r="185" spans="8:8">
      <c r="H185" s="253"/>
    </row>
    <row r="186" spans="8:8">
      <c r="H186" s="253"/>
    </row>
    <row r="187" spans="8:8">
      <c r="H187" s="253"/>
    </row>
    <row r="188" spans="8:8">
      <c r="H188" s="253"/>
    </row>
    <row r="189" spans="8:8">
      <c r="H189" s="253"/>
    </row>
    <row r="190" spans="8:8">
      <c r="H190" s="253"/>
    </row>
    <row r="191" spans="8:8">
      <c r="H191" s="253"/>
    </row>
    <row r="192" spans="8:8">
      <c r="H192" s="253"/>
    </row>
    <row r="193" spans="8:8">
      <c r="H193" s="253"/>
    </row>
    <row r="194" spans="8:8">
      <c r="H194" s="253"/>
    </row>
    <row r="195" spans="8:8">
      <c r="H195" s="253"/>
    </row>
    <row r="196" spans="8:8">
      <c r="H196" s="253"/>
    </row>
    <row r="197" spans="8:8">
      <c r="H197" s="253"/>
    </row>
    <row r="198" spans="8:8">
      <c r="H198" s="253"/>
    </row>
    <row r="199" spans="8:8">
      <c r="H199" s="253"/>
    </row>
    <row r="200" spans="8:8">
      <c r="H200" s="253"/>
    </row>
    <row r="201" spans="8:8">
      <c r="H201" s="253"/>
    </row>
    <row r="202" spans="8:8">
      <c r="H202" s="253"/>
    </row>
    <row r="203" spans="8:8">
      <c r="H203" s="253"/>
    </row>
    <row r="204" spans="8:8">
      <c r="H204" s="253"/>
    </row>
    <row r="205" spans="8:8">
      <c r="H205" s="253"/>
    </row>
    <row r="206" spans="8:8">
      <c r="H206" s="253"/>
    </row>
    <row r="207" spans="8:8">
      <c r="H207" s="253"/>
    </row>
    <row r="208" spans="8:8">
      <c r="H208" s="253"/>
    </row>
    <row r="209" spans="8:8">
      <c r="H209" s="253"/>
    </row>
    <row r="210" spans="8:8">
      <c r="H210" s="253"/>
    </row>
    <row r="211" spans="8:8">
      <c r="H211" s="253"/>
    </row>
    <row r="212" spans="8:8">
      <c r="H212" s="253"/>
    </row>
    <row r="213" spans="8:8">
      <c r="H213" s="253"/>
    </row>
    <row r="214" spans="8:8">
      <c r="H214" s="253"/>
    </row>
    <row r="215" spans="8:8">
      <c r="H215" s="253"/>
    </row>
    <row r="216" spans="8:8">
      <c r="H216" s="253"/>
    </row>
    <row r="217" spans="8:8">
      <c r="H217" s="253"/>
    </row>
    <row r="218" spans="8:8">
      <c r="H218" s="253"/>
    </row>
    <row r="219" spans="8:8">
      <c r="H219" s="253"/>
    </row>
    <row r="220" spans="8:8">
      <c r="H220" s="253"/>
    </row>
    <row r="221" spans="8:8">
      <c r="H221" s="253"/>
    </row>
    <row r="222" spans="8:8">
      <c r="H222" s="253"/>
    </row>
    <row r="223" spans="8:8">
      <c r="H223" s="253"/>
    </row>
    <row r="224" spans="8:8">
      <c r="H224" s="253"/>
    </row>
    <row r="225" spans="8:8">
      <c r="H225" s="253"/>
    </row>
    <row r="226" spans="8:8">
      <c r="H226" s="253"/>
    </row>
    <row r="227" spans="8:8">
      <c r="H227" s="253"/>
    </row>
    <row r="228" spans="8:8">
      <c r="H228" s="253"/>
    </row>
    <row r="229" spans="8:8">
      <c r="H229" s="253"/>
    </row>
    <row r="230" spans="8:8">
      <c r="H230" s="253"/>
    </row>
    <row r="231" spans="8:8">
      <c r="H231" s="253"/>
    </row>
    <row r="232" spans="8:8">
      <c r="H232" s="253"/>
    </row>
    <row r="233" spans="8:8">
      <c r="H233" s="253"/>
    </row>
    <row r="234" spans="8:8">
      <c r="H234" s="253"/>
    </row>
    <row r="235" spans="8:8">
      <c r="H235" s="253"/>
    </row>
    <row r="236" spans="8:8">
      <c r="H236" s="253"/>
    </row>
    <row r="237" spans="8:8">
      <c r="H237" s="253"/>
    </row>
    <row r="238" spans="8:8">
      <c r="H238" s="253"/>
    </row>
    <row r="239" spans="8:8">
      <c r="H239" s="253"/>
    </row>
    <row r="240" spans="8:8">
      <c r="H240" s="253"/>
    </row>
    <row r="241" spans="8:8">
      <c r="H241" s="253"/>
    </row>
    <row r="242" spans="8:8">
      <c r="H242" s="253"/>
    </row>
    <row r="243" spans="8:8">
      <c r="H243" s="253"/>
    </row>
    <row r="244" spans="8:8">
      <c r="H244" s="253"/>
    </row>
    <row r="245" spans="8:8">
      <c r="H245" s="253"/>
    </row>
    <row r="246" spans="8:8">
      <c r="H246" s="253"/>
    </row>
    <row r="247" spans="8:8">
      <c r="H247" s="253"/>
    </row>
    <row r="248" spans="8:8">
      <c r="H248" s="253"/>
    </row>
    <row r="249" spans="8:8">
      <c r="H249" s="253"/>
    </row>
    <row r="250" spans="8:8">
      <c r="H250" s="253"/>
    </row>
    <row r="251" spans="8:8">
      <c r="H251" s="253"/>
    </row>
    <row r="252" spans="8:8">
      <c r="H252" s="253"/>
    </row>
    <row r="253" spans="8:8">
      <c r="H253" s="253"/>
    </row>
    <row r="254" spans="8:8">
      <c r="H254" s="253"/>
    </row>
    <row r="255" spans="8:8">
      <c r="H255" s="253"/>
    </row>
    <row r="256" spans="8:8">
      <c r="H256" s="253"/>
    </row>
    <row r="257" spans="8:8">
      <c r="H257" s="253"/>
    </row>
    <row r="258" spans="8:8">
      <c r="H258" s="253"/>
    </row>
    <row r="259" spans="8:8">
      <c r="H259" s="253"/>
    </row>
    <row r="260" spans="8:8">
      <c r="H260" s="253"/>
    </row>
    <row r="261" spans="8:8">
      <c r="H261" s="253"/>
    </row>
    <row r="262" spans="8:8">
      <c r="H262" s="253"/>
    </row>
    <row r="263" spans="8:8">
      <c r="H263" s="253"/>
    </row>
    <row r="264" spans="8:8">
      <c r="H264" s="253"/>
    </row>
    <row r="265" spans="8:8">
      <c r="H265" s="253"/>
    </row>
    <row r="266" spans="8:8">
      <c r="H266" s="253"/>
    </row>
    <row r="267" spans="8:8">
      <c r="H267" s="253"/>
    </row>
    <row r="268" spans="8:8">
      <c r="H268" s="253"/>
    </row>
    <row r="269" spans="8:8">
      <c r="H269" s="253"/>
    </row>
    <row r="270" spans="8:8">
      <c r="H270" s="253"/>
    </row>
    <row r="271" spans="8:8">
      <c r="H271" s="253"/>
    </row>
    <row r="272" spans="8:8">
      <c r="H272" s="253"/>
    </row>
    <row r="273" spans="8:8">
      <c r="H273" s="253"/>
    </row>
    <row r="274" spans="8:8">
      <c r="H274" s="253"/>
    </row>
    <row r="275" spans="8:8">
      <c r="H275" s="253"/>
    </row>
    <row r="276" spans="8:8">
      <c r="H276" s="253"/>
    </row>
    <row r="277" spans="8:8">
      <c r="H277" s="253"/>
    </row>
    <row r="278" spans="8:8">
      <c r="H278" s="253"/>
    </row>
    <row r="279" spans="8:8">
      <c r="H279" s="253"/>
    </row>
    <row r="280" spans="8:8">
      <c r="H280" s="253"/>
    </row>
    <row r="281" spans="8:8">
      <c r="H281" s="253"/>
    </row>
    <row r="282" spans="8:8">
      <c r="H282" s="253"/>
    </row>
    <row r="283" spans="8:8">
      <c r="H283" s="253"/>
    </row>
    <row r="284" spans="8:8">
      <c r="H284" s="253"/>
    </row>
    <row r="285" spans="8:8">
      <c r="H285" s="253"/>
    </row>
    <row r="286" spans="8:8">
      <c r="H286" s="253"/>
    </row>
    <row r="287" spans="8:8">
      <c r="H287" s="253"/>
    </row>
    <row r="288" spans="8:8">
      <c r="H288" s="253"/>
    </row>
    <row r="289" spans="8:8">
      <c r="H289" s="253"/>
    </row>
    <row r="290" spans="8:8">
      <c r="H290" s="253"/>
    </row>
    <row r="291" spans="8:8">
      <c r="H291" s="253"/>
    </row>
    <row r="292" spans="8:8">
      <c r="H292" s="253"/>
    </row>
    <row r="293" spans="8:8">
      <c r="H293" s="253"/>
    </row>
    <row r="294" spans="8:8">
      <c r="H294" s="253"/>
    </row>
    <row r="295" spans="8:8">
      <c r="H295" s="253"/>
    </row>
    <row r="296" spans="8:8">
      <c r="H296" s="253"/>
    </row>
    <row r="297" spans="8:8">
      <c r="H297" s="253"/>
    </row>
    <row r="298" spans="8:8">
      <c r="H298" s="253"/>
    </row>
    <row r="299" spans="8:8">
      <c r="H299" s="253"/>
    </row>
    <row r="300" spans="8:8">
      <c r="H300" s="253"/>
    </row>
    <row r="301" spans="8:8">
      <c r="H301" s="253"/>
    </row>
    <row r="302" spans="8:8">
      <c r="H302" s="253"/>
    </row>
    <row r="303" spans="8:8">
      <c r="H303" s="253"/>
    </row>
    <row r="304" spans="8:8">
      <c r="H304" s="253"/>
    </row>
    <row r="305" spans="8:8">
      <c r="H305" s="253"/>
    </row>
    <row r="306" spans="8:8">
      <c r="H306" s="253"/>
    </row>
    <row r="307" spans="8:8">
      <c r="H307" s="253"/>
    </row>
    <row r="308" spans="8:8">
      <c r="H308" s="253"/>
    </row>
    <row r="309" spans="8:8">
      <c r="H309" s="253"/>
    </row>
    <row r="310" spans="8:8">
      <c r="H310" s="253"/>
    </row>
    <row r="311" spans="8:8">
      <c r="H311" s="253"/>
    </row>
    <row r="312" spans="8:8">
      <c r="H312" s="253"/>
    </row>
    <row r="313" spans="8:8">
      <c r="H313" s="253"/>
    </row>
    <row r="314" spans="8:8">
      <c r="H314" s="253"/>
    </row>
    <row r="315" spans="8:8">
      <c r="H315" s="253"/>
    </row>
    <row r="316" spans="8:8">
      <c r="H316" s="253"/>
    </row>
    <row r="317" spans="8:8">
      <c r="H317" s="253"/>
    </row>
    <row r="318" spans="8:8">
      <c r="H318" s="253"/>
    </row>
    <row r="319" spans="8:8">
      <c r="H319" s="253"/>
    </row>
    <row r="320" spans="8:8">
      <c r="H320" s="253"/>
    </row>
    <row r="321" spans="8:8">
      <c r="H321" s="253"/>
    </row>
    <row r="322" spans="8:8">
      <c r="H322" s="253"/>
    </row>
    <row r="323" spans="8:8">
      <c r="H323" s="253"/>
    </row>
    <row r="324" spans="8:8">
      <c r="H324" s="253"/>
    </row>
    <row r="325" spans="8:8">
      <c r="H325" s="253"/>
    </row>
    <row r="326" spans="8:8">
      <c r="H326" s="253"/>
    </row>
    <row r="327" spans="8:8">
      <c r="H327" s="253"/>
    </row>
    <row r="328" spans="8:8">
      <c r="H328" s="253"/>
    </row>
    <row r="329" spans="8:8">
      <c r="H329" s="253"/>
    </row>
    <row r="330" spans="8:8">
      <c r="H330" s="253"/>
    </row>
    <row r="331" spans="8:8">
      <c r="H331" s="253"/>
    </row>
    <row r="332" spans="8:8">
      <c r="H332" s="253"/>
    </row>
    <row r="333" spans="8:8">
      <c r="H333" s="253"/>
    </row>
    <row r="334" spans="8:8">
      <c r="H334" s="253"/>
    </row>
    <row r="335" spans="8:8">
      <c r="H335" s="253"/>
    </row>
    <row r="336" spans="8:8">
      <c r="H336" s="253"/>
    </row>
    <row r="337" spans="8:8">
      <c r="H337" s="253"/>
    </row>
    <row r="338" spans="8:8">
      <c r="H338" s="253"/>
    </row>
    <row r="339" spans="8:8">
      <c r="H339" s="253"/>
    </row>
    <row r="340" spans="8:8">
      <c r="H340" s="253"/>
    </row>
    <row r="341" spans="8:8">
      <c r="H341" s="253"/>
    </row>
    <row r="342" spans="8:8">
      <c r="H342" s="253"/>
    </row>
    <row r="343" spans="8:8">
      <c r="H343" s="253"/>
    </row>
    <row r="344" spans="8:8">
      <c r="H344" s="253"/>
    </row>
    <row r="345" spans="8:8">
      <c r="H345" s="253"/>
    </row>
    <row r="346" spans="8:8">
      <c r="H346" s="253"/>
    </row>
    <row r="347" spans="8:8">
      <c r="H347" s="253"/>
    </row>
    <row r="348" spans="8:8">
      <c r="H348" s="253"/>
    </row>
    <row r="349" spans="8:8">
      <c r="H349" s="253"/>
    </row>
    <row r="350" spans="8:8">
      <c r="H350" s="253"/>
    </row>
    <row r="351" spans="8:8">
      <c r="H351" s="253"/>
    </row>
    <row r="352" spans="8:8">
      <c r="H352" s="253"/>
    </row>
    <row r="353" spans="8:8">
      <c r="H353" s="253"/>
    </row>
    <row r="354" spans="8:8">
      <c r="H354" s="253"/>
    </row>
    <row r="355" spans="8:8">
      <c r="H355" s="253"/>
    </row>
    <row r="356" spans="8:8">
      <c r="H356" s="253"/>
    </row>
    <row r="357" spans="8:8">
      <c r="H357" s="253"/>
    </row>
    <row r="358" spans="8:8">
      <c r="H358" s="253"/>
    </row>
    <row r="359" spans="8:8">
      <c r="H359" s="253"/>
    </row>
    <row r="360" spans="8:8">
      <c r="H360" s="253"/>
    </row>
    <row r="361" spans="8:8">
      <c r="H361" s="253"/>
    </row>
    <row r="362" spans="8:8">
      <c r="H362" s="253"/>
    </row>
    <row r="363" spans="8:8">
      <c r="H363" s="253"/>
    </row>
    <row r="364" spans="8:8">
      <c r="H364" s="253"/>
    </row>
    <row r="365" spans="8:8">
      <c r="H365" s="253"/>
    </row>
    <row r="366" spans="8:8">
      <c r="H366" s="253"/>
    </row>
    <row r="367" spans="8:8">
      <c r="H367" s="253"/>
    </row>
    <row r="368" spans="8:8">
      <c r="H368" s="253"/>
    </row>
    <row r="369" spans="8:8">
      <c r="H369" s="253"/>
    </row>
    <row r="370" spans="8:8">
      <c r="H370" s="253"/>
    </row>
    <row r="371" spans="8:8">
      <c r="H371" s="253"/>
    </row>
    <row r="372" spans="8:8">
      <c r="H372" s="253"/>
    </row>
    <row r="373" spans="8:8">
      <c r="H373" s="253"/>
    </row>
    <row r="374" spans="8:8">
      <c r="H374" s="253"/>
    </row>
    <row r="375" spans="8:8">
      <c r="H375" s="253"/>
    </row>
    <row r="376" spans="8:8">
      <c r="H376" s="253"/>
    </row>
    <row r="377" spans="8:8">
      <c r="H377" s="253"/>
    </row>
    <row r="378" spans="8:8">
      <c r="H378" s="253"/>
    </row>
    <row r="379" spans="8:8">
      <c r="H379" s="253"/>
    </row>
    <row r="380" spans="8:8">
      <c r="H380" s="253"/>
    </row>
    <row r="381" spans="8:8">
      <c r="H381" s="253"/>
    </row>
    <row r="382" spans="8:8">
      <c r="H382" s="253"/>
    </row>
    <row r="383" spans="8:8">
      <c r="H383" s="253"/>
    </row>
    <row r="384" spans="8:8">
      <c r="H384" s="253"/>
    </row>
    <row r="385" spans="8:8">
      <c r="H385" s="253"/>
    </row>
    <row r="386" spans="8:8">
      <c r="H386" s="253"/>
    </row>
    <row r="387" spans="8:8">
      <c r="H387" s="253"/>
    </row>
    <row r="388" spans="8:8">
      <c r="H388" s="253"/>
    </row>
    <row r="389" spans="8:8">
      <c r="H389" s="253"/>
    </row>
    <row r="390" spans="8:8">
      <c r="H390" s="253"/>
    </row>
    <row r="391" spans="8:8">
      <c r="H391" s="253"/>
    </row>
    <row r="392" spans="8:8">
      <c r="H392" s="253"/>
    </row>
    <row r="393" spans="8:8">
      <c r="H393" s="253"/>
    </row>
    <row r="394" spans="8:8">
      <c r="H394" s="253"/>
    </row>
    <row r="395" spans="8:8">
      <c r="H395" s="253"/>
    </row>
    <row r="396" spans="8:8">
      <c r="H396" s="253"/>
    </row>
    <row r="397" spans="8:8">
      <c r="H397" s="253"/>
    </row>
    <row r="398" spans="8:8">
      <c r="H398" s="253"/>
    </row>
    <row r="399" spans="8:8">
      <c r="H399" s="253"/>
    </row>
    <row r="400" spans="8:8">
      <c r="H400" s="253"/>
    </row>
    <row r="401" spans="8:8">
      <c r="H401" s="253"/>
    </row>
    <row r="402" spans="8:8">
      <c r="H402" s="253"/>
    </row>
    <row r="403" spans="8:8">
      <c r="H403" s="253"/>
    </row>
    <row r="404" spans="8:8">
      <c r="H404" s="253"/>
    </row>
    <row r="405" spans="8:8">
      <c r="H405" s="253"/>
    </row>
    <row r="406" spans="8:8">
      <c r="H406" s="253"/>
    </row>
    <row r="407" spans="8:8">
      <c r="H407" s="253"/>
    </row>
    <row r="408" spans="8:8">
      <c r="H408" s="253"/>
    </row>
    <row r="409" spans="8:8">
      <c r="H409" s="253"/>
    </row>
    <row r="410" spans="8:8">
      <c r="H410" s="253"/>
    </row>
    <row r="411" spans="8:8">
      <c r="H411" s="253"/>
    </row>
    <row r="412" spans="8:8">
      <c r="H412" s="253"/>
    </row>
    <row r="413" spans="8:8">
      <c r="H413" s="253"/>
    </row>
    <row r="414" spans="8:8">
      <c r="H414" s="253"/>
    </row>
    <row r="415" spans="8:8">
      <c r="H415" s="253"/>
    </row>
    <row r="416" spans="8:8">
      <c r="H416" s="253"/>
    </row>
    <row r="417" spans="8:8">
      <c r="H417" s="253"/>
    </row>
    <row r="418" spans="8:8">
      <c r="H418" s="253"/>
    </row>
    <row r="419" spans="8:8">
      <c r="H419" s="253"/>
    </row>
    <row r="420" spans="8:8">
      <c r="H420" s="253"/>
    </row>
    <row r="421" spans="8:8">
      <c r="H421" s="253"/>
    </row>
    <row r="422" spans="8:8">
      <c r="H422" s="253"/>
    </row>
    <row r="423" spans="8:8">
      <c r="H423" s="253"/>
    </row>
    <row r="424" spans="8:8">
      <c r="H424" s="253"/>
    </row>
    <row r="425" spans="8:8">
      <c r="H425" s="253"/>
    </row>
    <row r="426" spans="8:8">
      <c r="H426" s="253"/>
    </row>
    <row r="427" spans="8:8">
      <c r="H427" s="253"/>
    </row>
    <row r="428" spans="8:8">
      <c r="H428" s="253"/>
    </row>
    <row r="429" spans="8:8">
      <c r="H429" s="253"/>
    </row>
    <row r="430" spans="8:8">
      <c r="H430" s="253"/>
    </row>
    <row r="431" spans="8:8">
      <c r="H431" s="253"/>
    </row>
    <row r="432" spans="8:8">
      <c r="H432" s="253"/>
    </row>
    <row r="433" spans="8:8">
      <c r="H433" s="253"/>
    </row>
    <row r="434" spans="8:8">
      <c r="H434" s="253"/>
    </row>
    <row r="435" spans="8:8">
      <c r="H435" s="253"/>
    </row>
    <row r="436" spans="8:8">
      <c r="H436" s="253"/>
    </row>
    <row r="437" spans="8:8">
      <c r="H437" s="253"/>
    </row>
    <row r="438" spans="8:8">
      <c r="H438" s="253"/>
    </row>
    <row r="439" spans="8:8">
      <c r="H439" s="253"/>
    </row>
    <row r="440" spans="8:8">
      <c r="H440" s="253"/>
    </row>
    <row r="441" spans="8:8">
      <c r="H441" s="253"/>
    </row>
    <row r="442" spans="8:8">
      <c r="H442" s="253"/>
    </row>
    <row r="443" spans="8:8">
      <c r="H443" s="253"/>
    </row>
    <row r="444" spans="8:8">
      <c r="H444" s="253"/>
    </row>
    <row r="445" spans="8:8">
      <c r="H445" s="253"/>
    </row>
    <row r="446" spans="8:8">
      <c r="H446" s="253"/>
    </row>
    <row r="447" spans="8:8">
      <c r="H447" s="253"/>
    </row>
    <row r="448" spans="8:8">
      <c r="H448" s="253"/>
    </row>
    <row r="449" spans="8:8">
      <c r="H449" s="253"/>
    </row>
    <row r="450" spans="8:8">
      <c r="H450" s="253"/>
    </row>
    <row r="451" spans="8:8">
      <c r="H451" s="253"/>
    </row>
    <row r="452" spans="8:8">
      <c r="H452" s="253"/>
    </row>
    <row r="453" spans="8:8">
      <c r="H453" s="253"/>
    </row>
    <row r="454" spans="8:8">
      <c r="H454" s="253"/>
    </row>
    <row r="455" spans="8:8">
      <c r="H455" s="253"/>
    </row>
    <row r="456" spans="8:8">
      <c r="H456" s="253"/>
    </row>
    <row r="457" spans="8:8">
      <c r="H457" s="253"/>
    </row>
    <row r="458" spans="8:8">
      <c r="H458" s="253"/>
    </row>
    <row r="459" spans="8:8">
      <c r="H459" s="253"/>
    </row>
    <row r="460" spans="8:8">
      <c r="H460" s="253"/>
    </row>
    <row r="461" spans="8:8">
      <c r="H461" s="253"/>
    </row>
    <row r="462" spans="8:8">
      <c r="H462" s="253"/>
    </row>
    <row r="463" spans="8:8">
      <c r="H463" s="253"/>
    </row>
    <row r="464" spans="8:8">
      <c r="H464" s="253"/>
    </row>
    <row r="465" spans="8:8">
      <c r="H465" s="253"/>
    </row>
    <row r="466" spans="8:8">
      <c r="H466" s="253"/>
    </row>
    <row r="467" spans="8:8">
      <c r="H467" s="253"/>
    </row>
    <row r="468" spans="8:8">
      <c r="H468" s="253"/>
    </row>
    <row r="469" spans="8:8">
      <c r="H469" s="253"/>
    </row>
    <row r="470" spans="8:8">
      <c r="H470" s="253"/>
    </row>
    <row r="471" spans="8:8">
      <c r="H471" s="253"/>
    </row>
    <row r="472" spans="8:8">
      <c r="H472" s="253"/>
    </row>
    <row r="473" spans="8:8">
      <c r="H473" s="253"/>
    </row>
    <row r="474" spans="8:8">
      <c r="H474" s="253"/>
    </row>
    <row r="475" spans="8:8">
      <c r="H475" s="253"/>
    </row>
    <row r="476" spans="8:8">
      <c r="H476" s="253"/>
    </row>
    <row r="477" spans="8:8">
      <c r="H477" s="253"/>
    </row>
    <row r="478" spans="8:8">
      <c r="H478" s="253"/>
    </row>
    <row r="479" spans="8:8">
      <c r="H479" s="253"/>
    </row>
    <row r="480" spans="8:8">
      <c r="H480" s="253"/>
    </row>
    <row r="481" spans="8:8">
      <c r="H481" s="253"/>
    </row>
    <row r="482" spans="8:8">
      <c r="H482" s="253"/>
    </row>
    <row r="483" spans="8:8">
      <c r="H483" s="253"/>
    </row>
    <row r="484" spans="8:8">
      <c r="H484" s="253"/>
    </row>
    <row r="485" spans="8:8">
      <c r="H485" s="253"/>
    </row>
    <row r="486" spans="8:8">
      <c r="H486" s="253"/>
    </row>
    <row r="487" spans="8:8">
      <c r="H487" s="253"/>
    </row>
    <row r="488" spans="8:8">
      <c r="H488" s="253"/>
    </row>
    <row r="489" spans="8:8">
      <c r="H489" s="253"/>
    </row>
    <row r="490" spans="8:8">
      <c r="H490" s="253"/>
    </row>
    <row r="491" spans="8:8">
      <c r="H491" s="253"/>
    </row>
    <row r="492" spans="8:8">
      <c r="H492" s="253"/>
    </row>
    <row r="493" spans="8:8">
      <c r="H493" s="253"/>
    </row>
    <row r="494" spans="8:8">
      <c r="H494" s="253"/>
    </row>
    <row r="495" spans="8:8">
      <c r="H495" s="253"/>
    </row>
    <row r="496" spans="8:8">
      <c r="H496" s="253"/>
    </row>
    <row r="497" spans="8:8">
      <c r="H497" s="253"/>
    </row>
    <row r="498" spans="8:8">
      <c r="H498" s="253"/>
    </row>
    <row r="499" spans="8:8">
      <c r="H499" s="253"/>
    </row>
    <row r="500" spans="8:8">
      <c r="H500" s="253"/>
    </row>
    <row r="501" spans="8:8">
      <c r="H501" s="253"/>
    </row>
    <row r="502" spans="8:8">
      <c r="H502" s="253"/>
    </row>
    <row r="503" spans="8:8">
      <c r="H503" s="253"/>
    </row>
    <row r="504" spans="8:8">
      <c r="H504" s="253"/>
    </row>
    <row r="505" spans="8:8">
      <c r="H505" s="253"/>
    </row>
    <row r="506" spans="8:8">
      <c r="H506" s="253"/>
    </row>
    <row r="507" spans="8:8">
      <c r="H507" s="253"/>
    </row>
    <row r="508" spans="8:8">
      <c r="H508" s="253"/>
    </row>
    <row r="509" spans="8:8">
      <c r="H509" s="253"/>
    </row>
    <row r="510" spans="8:8">
      <c r="H510" s="253"/>
    </row>
    <row r="511" spans="8:8">
      <c r="H511" s="253"/>
    </row>
    <row r="512" spans="8:8">
      <c r="H512" s="253"/>
    </row>
    <row r="513" spans="8:8">
      <c r="H513" s="253"/>
    </row>
    <row r="514" spans="8:8">
      <c r="H514" s="253"/>
    </row>
    <row r="515" spans="8:8">
      <c r="H515" s="253"/>
    </row>
    <row r="516" spans="8:8">
      <c r="H516" s="253"/>
    </row>
    <row r="517" spans="8:8">
      <c r="H517" s="253"/>
    </row>
    <row r="518" spans="8:8">
      <c r="H518" s="253"/>
    </row>
    <row r="519" spans="8:8">
      <c r="H519" s="253"/>
    </row>
    <row r="520" spans="8:8">
      <c r="H520" s="253"/>
    </row>
    <row r="521" spans="8:8">
      <c r="H521" s="253"/>
    </row>
    <row r="522" spans="8:8">
      <c r="H522" s="253"/>
    </row>
    <row r="523" spans="8:8">
      <c r="H523" s="253"/>
    </row>
    <row r="524" spans="8:8">
      <c r="H524" s="253"/>
    </row>
    <row r="525" spans="8:8">
      <c r="H525" s="253"/>
    </row>
    <row r="526" spans="8:8">
      <c r="H526" s="253"/>
    </row>
    <row r="527" spans="8:8">
      <c r="H527" s="253"/>
    </row>
    <row r="528" spans="8:8">
      <c r="H528" s="253"/>
    </row>
    <row r="529" spans="8:8">
      <c r="H529" s="253"/>
    </row>
    <row r="530" spans="8:8">
      <c r="H530" s="253"/>
    </row>
    <row r="531" spans="8:8">
      <c r="H531" s="253"/>
    </row>
    <row r="532" spans="8:8">
      <c r="H532" s="253"/>
    </row>
    <row r="533" spans="8:8">
      <c r="H533" s="253"/>
    </row>
    <row r="534" spans="8:8">
      <c r="H534" s="253"/>
    </row>
    <row r="535" spans="8:8">
      <c r="H535" s="253"/>
    </row>
    <row r="536" spans="8:8">
      <c r="H536" s="253"/>
    </row>
    <row r="537" spans="8:8">
      <c r="H537" s="253"/>
    </row>
    <row r="538" spans="8:8">
      <c r="H538" s="253"/>
    </row>
    <row r="539" spans="8:8">
      <c r="H539" s="253"/>
    </row>
    <row r="540" spans="8:8">
      <c r="H540" s="253"/>
    </row>
    <row r="541" spans="8:8">
      <c r="H541" s="253"/>
    </row>
    <row r="542" spans="8:8">
      <c r="H542" s="253"/>
    </row>
    <row r="543" spans="8:8">
      <c r="H543" s="253"/>
    </row>
    <row r="544" spans="8:8">
      <c r="H544" s="253"/>
    </row>
    <row r="545" spans="8:8">
      <c r="H545" s="253"/>
    </row>
    <row r="546" spans="8:8">
      <c r="H546" s="253"/>
    </row>
    <row r="547" spans="8:8">
      <c r="H547" s="253"/>
    </row>
    <row r="548" spans="8:8">
      <c r="H548" s="253"/>
    </row>
    <row r="549" spans="8:8">
      <c r="H549" s="253"/>
    </row>
    <row r="550" spans="8:8">
      <c r="H550" s="253"/>
    </row>
    <row r="551" spans="8:8">
      <c r="H551" s="253"/>
    </row>
    <row r="552" spans="8:8">
      <c r="H552" s="253"/>
    </row>
    <row r="553" spans="8:8">
      <c r="H553" s="253"/>
    </row>
    <row r="554" spans="8:8">
      <c r="H554" s="253"/>
    </row>
    <row r="555" spans="8:8">
      <c r="H555" s="253"/>
    </row>
    <row r="556" spans="8:8">
      <c r="H556" s="253"/>
    </row>
    <row r="557" spans="8:8">
      <c r="H557" s="253"/>
    </row>
    <row r="558" spans="8:8">
      <c r="H558" s="253"/>
    </row>
    <row r="559" spans="8:8">
      <c r="H559" s="253"/>
    </row>
    <row r="560" spans="8:8">
      <c r="H560" s="253"/>
    </row>
    <row r="561" spans="8:8">
      <c r="H561" s="253"/>
    </row>
    <row r="562" spans="8:8">
      <c r="H562" s="253"/>
    </row>
    <row r="563" spans="8:8">
      <c r="H563" s="253"/>
    </row>
    <row r="564" spans="8:8">
      <c r="H564" s="253"/>
    </row>
    <row r="565" spans="8:8">
      <c r="H565" s="253"/>
    </row>
    <row r="566" spans="8:8">
      <c r="H566" s="253"/>
    </row>
    <row r="567" spans="8:8">
      <c r="H567" s="253"/>
    </row>
    <row r="568" spans="8:8">
      <c r="H568" s="253"/>
    </row>
    <row r="569" spans="8:8">
      <c r="H569" s="253"/>
    </row>
    <row r="570" spans="8:8">
      <c r="H570" s="253"/>
    </row>
    <row r="571" spans="8:8">
      <c r="H571" s="253"/>
    </row>
    <row r="572" spans="8:8">
      <c r="H572" s="253"/>
    </row>
    <row r="573" spans="8:8">
      <c r="H573" s="253"/>
    </row>
    <row r="574" spans="8:8">
      <c r="H574" s="253"/>
    </row>
    <row r="575" spans="8:8">
      <c r="H575" s="253"/>
    </row>
    <row r="576" spans="8:8">
      <c r="H576" s="253"/>
    </row>
    <row r="577" spans="8:8">
      <c r="H577" s="253"/>
    </row>
    <row r="578" spans="8:8">
      <c r="H578" s="253"/>
    </row>
    <row r="579" spans="8:8">
      <c r="H579" s="253"/>
    </row>
    <row r="580" spans="8:8">
      <c r="H580" s="253"/>
    </row>
    <row r="581" spans="8:8">
      <c r="H581" s="253"/>
    </row>
    <row r="582" spans="8:8">
      <c r="H582" s="253"/>
    </row>
    <row r="583" spans="8:8">
      <c r="H583" s="253"/>
    </row>
    <row r="584" spans="8:8">
      <c r="H584" s="253"/>
    </row>
    <row r="585" spans="8:8">
      <c r="H585" s="253"/>
    </row>
    <row r="586" spans="8:8">
      <c r="H586" s="253"/>
    </row>
    <row r="587" spans="8:8">
      <c r="H587" s="253"/>
    </row>
    <row r="588" spans="8:8">
      <c r="H588" s="253"/>
    </row>
    <row r="589" spans="8:8">
      <c r="H589" s="253"/>
    </row>
    <row r="590" spans="8:8">
      <c r="H590" s="253"/>
    </row>
    <row r="591" spans="8:8">
      <c r="H591" s="253"/>
    </row>
    <row r="592" spans="8:8">
      <c r="H592" s="253"/>
    </row>
    <row r="593" spans="8:8">
      <c r="H593" s="253"/>
    </row>
    <row r="594" spans="8:8">
      <c r="H594" s="253"/>
    </row>
    <row r="595" spans="8:8">
      <c r="H595" s="253"/>
    </row>
    <row r="596" spans="8:8">
      <c r="H596" s="253"/>
    </row>
    <row r="597" spans="8:8">
      <c r="H597" s="253"/>
    </row>
    <row r="598" spans="8:8">
      <c r="H598" s="253"/>
    </row>
    <row r="599" spans="8:8">
      <c r="H599" s="253"/>
    </row>
    <row r="600" spans="8:8">
      <c r="H600" s="253"/>
    </row>
    <row r="601" spans="8:8">
      <c r="H601" s="253"/>
    </row>
    <row r="602" spans="8:8">
      <c r="H602" s="253"/>
    </row>
    <row r="603" spans="8:8">
      <c r="H603" s="253"/>
    </row>
    <row r="604" spans="8:8">
      <c r="H604" s="253"/>
    </row>
    <row r="605" spans="8:8">
      <c r="H605" s="253"/>
    </row>
    <row r="606" spans="8:8">
      <c r="H606" s="253"/>
    </row>
    <row r="607" spans="8:8">
      <c r="H607" s="253"/>
    </row>
    <row r="608" spans="8:8">
      <c r="H608" s="253"/>
    </row>
    <row r="609" spans="8:8">
      <c r="H609" s="253"/>
    </row>
    <row r="610" spans="8:8">
      <c r="H610" s="253"/>
    </row>
    <row r="611" spans="8:8">
      <c r="H611" s="253"/>
    </row>
    <row r="612" spans="8:8">
      <c r="H612" s="253"/>
    </row>
    <row r="613" spans="8:8">
      <c r="H613" s="253"/>
    </row>
    <row r="614" spans="8:8">
      <c r="H614" s="253"/>
    </row>
    <row r="615" spans="8:8">
      <c r="H615" s="253"/>
    </row>
    <row r="616" spans="8:8">
      <c r="H616" s="253"/>
    </row>
    <row r="617" spans="8:8">
      <c r="H617" s="253"/>
    </row>
    <row r="618" spans="8:8">
      <c r="H618" s="253"/>
    </row>
    <row r="619" spans="8:8">
      <c r="H619" s="253"/>
    </row>
    <row r="620" spans="8:8">
      <c r="H620" s="253"/>
    </row>
    <row r="621" spans="8:8">
      <c r="H621" s="253"/>
    </row>
    <row r="622" spans="8:8">
      <c r="H622" s="253"/>
    </row>
    <row r="623" spans="8:8">
      <c r="H623" s="253"/>
    </row>
    <row r="624" spans="8:8">
      <c r="H624" s="253"/>
    </row>
    <row r="625" spans="8:8">
      <c r="H625" s="253"/>
    </row>
    <row r="626" spans="8:8">
      <c r="H626" s="253"/>
    </row>
    <row r="627" spans="8:8">
      <c r="H627" s="253"/>
    </row>
    <row r="628" spans="8:8">
      <c r="H628" s="253"/>
    </row>
    <row r="629" spans="8:8">
      <c r="H629" s="253"/>
    </row>
    <row r="630" spans="8:8">
      <c r="H630" s="253"/>
    </row>
    <row r="631" spans="8:8">
      <c r="H631" s="253"/>
    </row>
    <row r="632" spans="8:8">
      <c r="H632" s="253"/>
    </row>
    <row r="633" spans="8:8">
      <c r="H633" s="253"/>
    </row>
    <row r="634" spans="8:8">
      <c r="H634" s="253"/>
    </row>
    <row r="635" spans="8:8">
      <c r="H635" s="253"/>
    </row>
    <row r="636" spans="8:8">
      <c r="H636" s="253"/>
    </row>
    <row r="637" spans="8:8">
      <c r="H637" s="253"/>
    </row>
    <row r="638" spans="8:8">
      <c r="H638" s="253"/>
    </row>
    <row r="639" spans="8:8">
      <c r="H639" s="253"/>
    </row>
    <row r="640" spans="8:8">
      <c r="H640" s="253"/>
    </row>
    <row r="641" spans="8:8">
      <c r="H641" s="253"/>
    </row>
    <row r="642" spans="8:8">
      <c r="H642" s="253"/>
    </row>
    <row r="643" spans="8:8">
      <c r="H643" s="253"/>
    </row>
    <row r="644" spans="8:8">
      <c r="H644" s="253"/>
    </row>
    <row r="645" spans="8:8">
      <c r="H645" s="253"/>
    </row>
    <row r="646" spans="8:8">
      <c r="H646" s="253"/>
    </row>
    <row r="647" spans="8:8">
      <c r="H647" s="253"/>
    </row>
    <row r="648" spans="8:8">
      <c r="H648" s="253"/>
    </row>
    <row r="649" spans="8:8">
      <c r="H649" s="253"/>
    </row>
    <row r="650" spans="8:8">
      <c r="H650" s="253"/>
    </row>
    <row r="651" spans="8:8">
      <c r="H651" s="253"/>
    </row>
    <row r="652" spans="8:8">
      <c r="H652" s="253"/>
    </row>
    <row r="653" spans="8:8">
      <c r="H653" s="253"/>
    </row>
    <row r="654" spans="8:8">
      <c r="H654" s="253"/>
    </row>
    <row r="655" spans="8:8">
      <c r="H655" s="253"/>
    </row>
    <row r="656" spans="8:8">
      <c r="H656" s="253"/>
    </row>
    <row r="657" spans="8:8">
      <c r="H657" s="253"/>
    </row>
    <row r="658" spans="8:8">
      <c r="H658" s="253"/>
    </row>
  </sheetData>
  <protectedRanges>
    <protectedRange sqref="D1:E2 G1:J2" name="Obseg5_11_1_1"/>
  </protectedRanges>
  <mergeCells count="3">
    <mergeCell ref="A3:E3"/>
    <mergeCell ref="A4:F4"/>
    <mergeCell ref="A7:F7"/>
  </mergeCells>
  <pageMargins left="0.70866141732283472" right="0.51" top="0.74803149606299213" bottom="0.74803149606299213" header="0.31496062992125984" footer="0.31496062992125984"/>
  <pageSetup paperSize="9" scale="80" fitToHeight="0" orientation="portrait" r:id="rId1"/>
  <headerFooter>
    <oddFooter>&amp;L&amp;F&amp;R&amp;P od &amp;N</oddFooter>
  </headerFooter>
  <rowBreaks count="2" manualBreakCount="2">
    <brk id="21" max="16383" man="1"/>
    <brk id="1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7"/>
  <sheetViews>
    <sheetView showZeros="0" zoomScaleNormal="100" zoomScalePageLayoutView="85" workbookViewId="0">
      <selection activeCell="B84" sqref="B84"/>
    </sheetView>
  </sheetViews>
  <sheetFormatPr defaultColWidth="8.125" defaultRowHeight="15"/>
  <cols>
    <col min="1" max="1" width="8.5" style="253" customWidth="1"/>
    <col min="2" max="2" width="49.875" style="263" customWidth="1"/>
    <col min="3" max="3" width="7.125" style="253" customWidth="1"/>
    <col min="4" max="4" width="8.25" style="253" customWidth="1"/>
    <col min="5" max="5" width="16.5" style="253" customWidth="1"/>
    <col min="6" max="6" width="16" style="268" customWidth="1"/>
    <col min="7" max="7" width="3.125" style="253" customWidth="1"/>
    <col min="8" max="8" width="12.125" style="265" customWidth="1"/>
    <col min="9" max="9" width="11.375" style="264" customWidth="1"/>
    <col min="10" max="10" width="11.75" style="253" customWidth="1"/>
    <col min="11" max="11" width="8.125" style="253"/>
    <col min="12" max="12" width="10.25" style="253" bestFit="1" customWidth="1"/>
    <col min="13" max="16384" width="8.125" style="253"/>
  </cols>
  <sheetData>
    <row r="1" spans="1:11" s="244" customFormat="1" ht="18">
      <c r="A1" s="635" t="s">
        <v>606</v>
      </c>
      <c r="B1" s="627"/>
      <c r="C1" s="628"/>
      <c r="D1" s="628"/>
      <c r="E1" s="629"/>
      <c r="F1" s="613"/>
      <c r="G1" s="254"/>
      <c r="H1" s="242"/>
      <c r="I1" s="243"/>
      <c r="J1" s="242"/>
      <c r="K1" s="253"/>
    </row>
    <row r="2" spans="1:11">
      <c r="A2" s="636"/>
      <c r="B2" s="614"/>
      <c r="C2" s="615"/>
      <c r="D2" s="616"/>
      <c r="E2" s="617"/>
      <c r="F2" s="618"/>
      <c r="G2" s="254"/>
      <c r="H2" s="251"/>
      <c r="I2" s="252"/>
      <c r="J2" s="250"/>
    </row>
    <row r="3" spans="1:11" ht="16.5">
      <c r="A3" s="790" t="s">
        <v>528</v>
      </c>
      <c r="B3" s="791"/>
      <c r="C3" s="791"/>
      <c r="D3" s="791"/>
      <c r="E3" s="791"/>
      <c r="F3" s="619"/>
      <c r="G3" s="254"/>
      <c r="H3" s="255"/>
      <c r="I3" s="256"/>
      <c r="J3" s="255"/>
    </row>
    <row r="4" spans="1:11" ht="141" customHeight="1">
      <c r="A4" s="792" t="s">
        <v>607</v>
      </c>
      <c r="B4" s="793"/>
      <c r="C4" s="793"/>
      <c r="D4" s="793"/>
      <c r="E4" s="793"/>
      <c r="F4" s="794"/>
      <c r="G4" s="254"/>
      <c r="H4" s="258"/>
      <c r="I4" s="259"/>
      <c r="J4" s="257"/>
    </row>
    <row r="5" spans="1:11">
      <c r="A5" s="637"/>
      <c r="B5" s="620"/>
      <c r="C5" s="621"/>
      <c r="D5" s="621"/>
      <c r="E5" s="622"/>
      <c r="F5" s="619"/>
      <c r="G5" s="254"/>
      <c r="H5" s="263"/>
    </row>
    <row r="6" spans="1:11">
      <c r="A6" s="638" t="s">
        <v>529</v>
      </c>
      <c r="B6" s="620"/>
      <c r="C6" s="621"/>
      <c r="D6" s="621"/>
      <c r="E6" s="622"/>
      <c r="F6" s="619"/>
      <c r="G6" s="254"/>
      <c r="H6" s="263"/>
    </row>
    <row r="7" spans="1:11" ht="58.5" customHeight="1">
      <c r="A7" s="795" t="s">
        <v>608</v>
      </c>
      <c r="B7" s="796"/>
      <c r="C7" s="796"/>
      <c r="D7" s="796"/>
      <c r="E7" s="796"/>
      <c r="F7" s="797"/>
      <c r="G7" s="254"/>
      <c r="H7" s="266"/>
    </row>
    <row r="8" spans="1:11">
      <c r="A8" s="254"/>
      <c r="B8" s="623"/>
      <c r="C8" s="372"/>
      <c r="D8" s="372"/>
      <c r="E8" s="372"/>
      <c r="F8" s="624"/>
      <c r="G8" s="254"/>
      <c r="H8" s="253"/>
    </row>
    <row r="9" spans="1:11">
      <c r="A9" s="630"/>
      <c r="B9" s="631"/>
      <c r="C9" s="632"/>
      <c r="D9" s="633"/>
      <c r="E9" s="633"/>
      <c r="F9" s="634"/>
      <c r="G9" s="254"/>
      <c r="H9" s="253"/>
      <c r="I9" s="253"/>
    </row>
    <row r="10" spans="1:11" ht="16.5">
      <c r="A10" s="274"/>
      <c r="B10" s="625"/>
      <c r="C10" s="275"/>
      <c r="D10" s="276"/>
      <c r="E10" s="276"/>
      <c r="F10" s="626"/>
      <c r="G10" s="277"/>
      <c r="H10" s="278"/>
      <c r="I10" s="279"/>
    </row>
    <row r="11" spans="1:11" s="283" customFormat="1" ht="18">
      <c r="A11" s="492"/>
      <c r="B11" s="580" t="s">
        <v>531</v>
      </c>
      <c r="C11" s="493"/>
      <c r="D11" s="493"/>
      <c r="E11" s="493"/>
      <c r="F11" s="494"/>
      <c r="G11" s="280"/>
      <c r="H11" s="281"/>
      <c r="I11" s="282"/>
    </row>
    <row r="12" spans="1:11" s="293" customFormat="1" ht="15.75">
      <c r="A12" s="284"/>
      <c r="B12" s="286"/>
      <c r="C12" s="602"/>
      <c r="D12" s="602"/>
      <c r="E12" s="603"/>
      <c r="F12" s="604"/>
      <c r="G12" s="290"/>
      <c r="H12" s="291"/>
      <c r="I12" s="292"/>
    </row>
    <row r="13" spans="1:11" s="496" customFormat="1" ht="14.25">
      <c r="A13" s="605" t="s">
        <v>532</v>
      </c>
      <c r="B13" s="498" t="s">
        <v>533</v>
      </c>
      <c r="C13" s="606"/>
      <c r="D13" s="606"/>
      <c r="E13" s="606"/>
      <c r="F13" s="607">
        <f>F62</f>
        <v>0</v>
      </c>
      <c r="G13" s="498"/>
      <c r="H13" s="500"/>
      <c r="I13" s="499"/>
      <c r="J13" s="500"/>
    </row>
    <row r="14" spans="1:11" s="496" customFormat="1" ht="14.25">
      <c r="A14" s="605" t="s">
        <v>534</v>
      </c>
      <c r="B14" s="498" t="str">
        <f>B64</f>
        <v>SKUPNI STROŠKI ELEKTROINSTALACIJSKI DEL:</v>
      </c>
      <c r="C14" s="606"/>
      <c r="D14" s="606"/>
      <c r="E14" s="606"/>
      <c r="F14" s="607">
        <f>F71</f>
        <v>0</v>
      </c>
      <c r="G14" s="498"/>
      <c r="H14" s="500"/>
      <c r="I14" s="499"/>
      <c r="J14" s="500"/>
    </row>
    <row r="15" spans="1:11">
      <c r="A15" s="608"/>
      <c r="B15" s="294"/>
      <c r="C15" s="609"/>
      <c r="D15" s="610"/>
      <c r="E15" s="610"/>
      <c r="F15" s="611"/>
      <c r="G15" s="301"/>
      <c r="H15" s="296"/>
      <c r="I15" s="302"/>
      <c r="J15" s="296"/>
    </row>
    <row r="16" spans="1:11" ht="18">
      <c r="A16" s="492"/>
      <c r="B16" s="493" t="s">
        <v>537</v>
      </c>
      <c r="C16" s="493"/>
      <c r="D16" s="493"/>
      <c r="E16" s="493"/>
      <c r="F16" s="612">
        <f>SUM(F13:F14)</f>
        <v>0</v>
      </c>
      <c r="G16" s="303"/>
      <c r="H16" s="304"/>
      <c r="I16" s="305"/>
      <c r="J16" s="304"/>
    </row>
    <row r="17" spans="1:22" ht="15.75" thickBot="1">
      <c r="A17" s="306"/>
      <c r="B17" s="308"/>
      <c r="C17" s="309"/>
      <c r="D17" s="310"/>
      <c r="E17" s="310"/>
      <c r="F17" s="639"/>
      <c r="G17" s="301"/>
      <c r="H17" s="296"/>
      <c r="I17" s="302"/>
      <c r="J17" s="296"/>
    </row>
    <row r="18" spans="1:22">
      <c r="A18" s="640"/>
      <c r="B18" s="313"/>
      <c r="C18" s="312"/>
      <c r="D18" s="312"/>
      <c r="E18" s="312"/>
      <c r="F18" s="641"/>
      <c r="G18" s="254"/>
      <c r="H18" s="253"/>
    </row>
    <row r="19" spans="1:22" s="318" customFormat="1" ht="24">
      <c r="A19" s="34" t="s">
        <v>108</v>
      </c>
      <c r="B19" s="35" t="s">
        <v>109</v>
      </c>
      <c r="C19" s="36" t="s">
        <v>110</v>
      </c>
      <c r="D19" s="37" t="s">
        <v>111</v>
      </c>
      <c r="E19" s="396" t="s">
        <v>617</v>
      </c>
      <c r="F19" s="397" t="s">
        <v>618</v>
      </c>
      <c r="G19" s="315"/>
      <c r="H19" s="316"/>
      <c r="I19" s="317"/>
      <c r="J19" s="316"/>
      <c r="K19" s="253"/>
    </row>
    <row r="20" spans="1:22" s="318" customFormat="1">
      <c r="A20" s="581"/>
      <c r="B20" s="582"/>
      <c r="C20" s="583"/>
      <c r="D20" s="584"/>
      <c r="E20" s="585"/>
      <c r="F20" s="397"/>
      <c r="G20" s="315"/>
      <c r="H20" s="316"/>
      <c r="I20" s="317"/>
      <c r="J20" s="316"/>
      <c r="K20" s="253"/>
    </row>
    <row r="21" spans="1:22" ht="18">
      <c r="A21" s="508" t="s">
        <v>532</v>
      </c>
      <c r="B21" s="508" t="str">
        <f>B13</f>
        <v>ELEKTROINSTALACIJE</v>
      </c>
      <c r="C21" s="508"/>
      <c r="D21" s="508"/>
      <c r="E21" s="508"/>
      <c r="F21" s="642"/>
      <c r="G21" s="325"/>
      <c r="H21" s="321"/>
      <c r="I21" s="326"/>
      <c r="J21" s="321"/>
    </row>
    <row r="22" spans="1:22">
      <c r="A22" s="636"/>
      <c r="B22" s="327"/>
      <c r="C22" s="328"/>
      <c r="D22" s="329"/>
      <c r="E22" s="330"/>
      <c r="F22" s="331"/>
      <c r="G22" s="325"/>
      <c r="H22" s="321"/>
      <c r="I22" s="326"/>
      <c r="J22" s="321"/>
    </row>
    <row r="23" spans="1:22">
      <c r="A23" s="643"/>
      <c r="B23" s="503"/>
      <c r="C23" s="515"/>
      <c r="D23" s="516"/>
      <c r="E23" s="517"/>
      <c r="F23" s="644"/>
      <c r="G23" s="320"/>
      <c r="H23" s="321"/>
      <c r="I23" s="322"/>
      <c r="J23" s="321"/>
      <c r="L23" s="323"/>
      <c r="M23" s="323"/>
      <c r="N23" s="323"/>
      <c r="O23" s="323"/>
      <c r="P23" s="323"/>
      <c r="Q23" s="323"/>
      <c r="R23" s="323"/>
      <c r="S23" s="323"/>
      <c r="T23" s="323"/>
      <c r="U23" s="324"/>
      <c r="V23" s="324"/>
    </row>
    <row r="24" spans="1:22" ht="42.75">
      <c r="A24" s="643">
        <v>1</v>
      </c>
      <c r="B24" s="519" t="s">
        <v>538</v>
      </c>
      <c r="C24" s="515"/>
      <c r="D24" s="516"/>
      <c r="E24" s="517"/>
      <c r="F24" s="645"/>
      <c r="G24" s="320"/>
      <c r="H24" s="321"/>
      <c r="I24" s="322"/>
      <c r="J24" s="321"/>
      <c r="L24" s="323"/>
      <c r="M24" s="323"/>
      <c r="N24" s="323"/>
      <c r="O24" s="323"/>
      <c r="P24" s="323"/>
      <c r="Q24" s="323"/>
      <c r="R24" s="323"/>
      <c r="S24" s="323"/>
      <c r="T24" s="323"/>
      <c r="U24" s="324"/>
      <c r="V24" s="324"/>
    </row>
    <row r="25" spans="1:22">
      <c r="A25" s="522"/>
      <c r="B25" s="521"/>
      <c r="C25" s="522"/>
      <c r="D25" s="522"/>
      <c r="E25" s="522"/>
      <c r="F25" s="646"/>
      <c r="G25" s="254"/>
      <c r="H25" s="253"/>
    </row>
    <row r="26" spans="1:22">
      <c r="A26" s="643"/>
      <c r="B26" s="524" t="s">
        <v>540</v>
      </c>
      <c r="C26" s="515" t="s">
        <v>216</v>
      </c>
      <c r="D26" s="525">
        <v>50</v>
      </c>
      <c r="E26" s="530"/>
      <c r="F26" s="647">
        <f>E26*D26</f>
        <v>0</v>
      </c>
      <c r="G26" s="320"/>
      <c r="H26" s="321"/>
      <c r="I26" s="322"/>
      <c r="J26" s="321"/>
      <c r="L26" s="323"/>
      <c r="M26" s="323"/>
      <c r="N26" s="323"/>
      <c r="O26" s="323"/>
      <c r="P26" s="323"/>
      <c r="Q26" s="323"/>
      <c r="R26" s="323"/>
      <c r="S26" s="323"/>
      <c r="T26" s="323"/>
      <c r="U26" s="324"/>
      <c r="V26" s="324"/>
    </row>
    <row r="27" spans="1:22">
      <c r="A27" s="643"/>
      <c r="B27" s="527" t="s">
        <v>543</v>
      </c>
      <c r="C27" s="515" t="s">
        <v>216</v>
      </c>
      <c r="D27" s="525">
        <v>50</v>
      </c>
      <c r="E27" s="530"/>
      <c r="F27" s="647">
        <f>E27*D27</f>
        <v>0</v>
      </c>
      <c r="G27" s="320"/>
      <c r="H27" s="321"/>
      <c r="I27" s="322"/>
      <c r="J27" s="321"/>
      <c r="L27" s="323"/>
      <c r="M27" s="323"/>
      <c r="N27" s="323"/>
      <c r="O27" s="323"/>
      <c r="P27" s="323"/>
      <c r="Q27" s="323"/>
      <c r="R27" s="323"/>
      <c r="S27" s="323"/>
      <c r="T27" s="323"/>
      <c r="U27" s="324"/>
      <c r="V27" s="324"/>
    </row>
    <row r="28" spans="1:22">
      <c r="A28" s="643"/>
      <c r="B28" s="524"/>
      <c r="C28" s="515"/>
      <c r="D28" s="525"/>
      <c r="E28" s="648"/>
      <c r="F28" s="645"/>
      <c r="G28" s="320"/>
      <c r="H28" s="321"/>
      <c r="I28" s="322"/>
      <c r="J28" s="321"/>
      <c r="L28" s="323"/>
      <c r="M28" s="323"/>
      <c r="N28" s="323"/>
      <c r="O28" s="323"/>
      <c r="P28" s="323"/>
      <c r="Q28" s="323"/>
      <c r="R28" s="323"/>
      <c r="S28" s="323"/>
      <c r="T28" s="323"/>
      <c r="U28" s="324"/>
      <c r="V28" s="324"/>
    </row>
    <row r="29" spans="1:22" ht="25.5">
      <c r="A29" s="643">
        <v>2</v>
      </c>
      <c r="B29" s="524" t="s">
        <v>544</v>
      </c>
      <c r="C29" s="515"/>
      <c r="D29" s="525"/>
      <c r="E29" s="648"/>
      <c r="F29" s="645"/>
      <c r="G29" s="320"/>
      <c r="H29" s="321"/>
      <c r="I29" s="322"/>
      <c r="J29" s="321"/>
      <c r="L29" s="323"/>
      <c r="M29" s="323"/>
      <c r="N29" s="323"/>
      <c r="O29" s="323"/>
      <c r="P29" s="323"/>
      <c r="Q29" s="323"/>
      <c r="R29" s="323"/>
      <c r="S29" s="323"/>
      <c r="T29" s="323"/>
      <c r="U29" s="324"/>
      <c r="V29" s="324"/>
    </row>
    <row r="30" spans="1:22">
      <c r="A30" s="643"/>
      <c r="B30" s="524"/>
      <c r="C30" s="515"/>
      <c r="D30" s="525"/>
      <c r="E30" s="648"/>
      <c r="F30" s="645"/>
      <c r="G30" s="320"/>
      <c r="H30" s="321"/>
      <c r="I30" s="322"/>
      <c r="J30" s="321"/>
      <c r="L30" s="323"/>
      <c r="M30" s="323"/>
      <c r="N30" s="323"/>
      <c r="O30" s="323"/>
      <c r="P30" s="323"/>
      <c r="Q30" s="323"/>
      <c r="R30" s="323"/>
      <c r="S30" s="323"/>
      <c r="T30" s="323"/>
      <c r="U30" s="324"/>
      <c r="V30" s="324"/>
    </row>
    <row r="31" spans="1:22">
      <c r="A31" s="643"/>
      <c r="B31" s="524" t="s">
        <v>594</v>
      </c>
      <c r="C31" s="515" t="s">
        <v>216</v>
      </c>
      <c r="D31" s="525">
        <v>100</v>
      </c>
      <c r="E31" s="530"/>
      <c r="F31" s="647">
        <f>E31*D31</f>
        <v>0</v>
      </c>
      <c r="G31" s="320"/>
      <c r="H31" s="321"/>
      <c r="I31" s="322"/>
      <c r="J31" s="321"/>
      <c r="L31" s="323"/>
      <c r="M31" s="323"/>
      <c r="N31" s="323"/>
      <c r="O31" s="323"/>
      <c r="P31" s="323"/>
      <c r="Q31" s="323"/>
      <c r="R31" s="323"/>
      <c r="S31" s="323"/>
      <c r="T31" s="323"/>
      <c r="U31" s="324"/>
      <c r="V31" s="324"/>
    </row>
    <row r="32" spans="1:22">
      <c r="A32" s="643"/>
      <c r="B32" s="527"/>
      <c r="C32" s="515"/>
      <c r="D32" s="525"/>
      <c r="E32" s="648"/>
      <c r="F32" s="645"/>
      <c r="G32" s="320"/>
      <c r="H32" s="321"/>
      <c r="I32" s="322"/>
      <c r="J32" s="321"/>
      <c r="L32" s="323"/>
      <c r="M32" s="323"/>
      <c r="N32" s="323"/>
      <c r="O32" s="323"/>
      <c r="P32" s="323"/>
      <c r="Q32" s="323"/>
      <c r="R32" s="323"/>
      <c r="S32" s="323"/>
      <c r="T32" s="323"/>
      <c r="U32" s="324"/>
      <c r="V32" s="324"/>
    </row>
    <row r="33" spans="1:22" ht="38.25">
      <c r="A33" s="643">
        <v>3</v>
      </c>
      <c r="B33" s="524" t="s">
        <v>547</v>
      </c>
      <c r="C33" s="515"/>
      <c r="D33" s="525"/>
      <c r="E33" s="648"/>
      <c r="F33" s="645"/>
      <c r="G33" s="320"/>
      <c r="H33" s="321"/>
      <c r="I33" s="322"/>
      <c r="J33" s="321"/>
      <c r="L33" s="323"/>
      <c r="M33" s="323"/>
      <c r="N33" s="323"/>
      <c r="O33" s="323"/>
      <c r="P33" s="323"/>
      <c r="Q33" s="323"/>
      <c r="R33" s="323"/>
      <c r="S33" s="323"/>
      <c r="T33" s="323"/>
      <c r="U33" s="324"/>
      <c r="V33" s="324"/>
    </row>
    <row r="34" spans="1:22">
      <c r="A34" s="643"/>
      <c r="B34" s="527"/>
      <c r="C34" s="515"/>
      <c r="D34" s="525"/>
      <c r="E34" s="648"/>
      <c r="F34" s="645"/>
      <c r="G34" s="320"/>
      <c r="H34" s="321"/>
      <c r="I34" s="322"/>
      <c r="J34" s="321"/>
      <c r="L34" s="323"/>
      <c r="M34" s="323"/>
      <c r="N34" s="323"/>
      <c r="O34" s="323"/>
      <c r="P34" s="323"/>
      <c r="Q34" s="323"/>
      <c r="R34" s="323"/>
      <c r="S34" s="323"/>
      <c r="T34" s="323"/>
      <c r="U34" s="324"/>
      <c r="V34" s="324"/>
    </row>
    <row r="35" spans="1:22">
      <c r="A35" s="643"/>
      <c r="B35" s="527" t="s">
        <v>548</v>
      </c>
      <c r="C35" s="515" t="s">
        <v>216</v>
      </c>
      <c r="D35" s="525">
        <v>30</v>
      </c>
      <c r="E35" s="530"/>
      <c r="F35" s="647">
        <f t="shared" ref="F35:F36" si="0">E35*D35</f>
        <v>0</v>
      </c>
      <c r="G35" s="320"/>
      <c r="H35" s="321"/>
      <c r="I35" s="322"/>
      <c r="J35" s="321"/>
      <c r="L35" s="323"/>
      <c r="M35" s="323"/>
      <c r="N35" s="323"/>
      <c r="O35" s="323"/>
      <c r="P35" s="323"/>
      <c r="Q35" s="323"/>
      <c r="R35" s="323"/>
      <c r="S35" s="323"/>
      <c r="T35" s="323"/>
      <c r="U35" s="324"/>
      <c r="V35" s="324"/>
    </row>
    <row r="36" spans="1:22">
      <c r="A36" s="643"/>
      <c r="B36" s="527" t="s">
        <v>550</v>
      </c>
      <c r="C36" s="515" t="s">
        <v>216</v>
      </c>
      <c r="D36" s="525">
        <v>20</v>
      </c>
      <c r="E36" s="530"/>
      <c r="F36" s="647">
        <f t="shared" si="0"/>
        <v>0</v>
      </c>
      <c r="G36" s="320"/>
      <c r="H36" s="321"/>
      <c r="I36" s="322"/>
      <c r="J36" s="321"/>
      <c r="L36" s="323"/>
      <c r="M36" s="323"/>
      <c r="N36" s="323"/>
      <c r="O36" s="323"/>
      <c r="P36" s="323"/>
      <c r="Q36" s="323"/>
      <c r="R36" s="323"/>
      <c r="S36" s="323"/>
      <c r="T36" s="323"/>
      <c r="U36" s="324"/>
      <c r="V36" s="324"/>
    </row>
    <row r="37" spans="1:22">
      <c r="A37" s="643"/>
      <c r="B37" s="519"/>
      <c r="C37" s="515"/>
      <c r="D37" s="516"/>
      <c r="E37" s="517"/>
      <c r="F37" s="645"/>
      <c r="G37" s="320"/>
      <c r="H37" s="321"/>
      <c r="I37" s="322"/>
      <c r="J37" s="321"/>
      <c r="L37" s="323"/>
      <c r="M37" s="323"/>
      <c r="N37" s="323"/>
      <c r="O37" s="323"/>
      <c r="P37" s="323"/>
      <c r="Q37" s="323"/>
      <c r="R37" s="323"/>
      <c r="S37" s="323"/>
      <c r="T37" s="323"/>
      <c r="U37" s="324"/>
      <c r="V37" s="324"/>
    </row>
    <row r="38" spans="1:22" ht="28.5">
      <c r="A38" s="643">
        <v>4</v>
      </c>
      <c r="B38" s="519" t="s">
        <v>595</v>
      </c>
      <c r="C38" s="515"/>
      <c r="D38" s="516"/>
      <c r="E38" s="517"/>
      <c r="F38" s="645"/>
      <c r="G38" s="320"/>
      <c r="H38" s="321"/>
      <c r="I38" s="322"/>
      <c r="J38" s="321"/>
      <c r="L38" s="323"/>
      <c r="M38" s="323"/>
      <c r="N38" s="323"/>
      <c r="O38" s="323"/>
      <c r="P38" s="323"/>
      <c r="Q38" s="323"/>
      <c r="R38" s="323"/>
      <c r="S38" s="323"/>
      <c r="T38" s="323"/>
      <c r="U38" s="324"/>
      <c r="V38" s="324"/>
    </row>
    <row r="39" spans="1:22">
      <c r="A39" s="643"/>
      <c r="B39" s="519"/>
      <c r="C39" s="515"/>
      <c r="D39" s="516"/>
      <c r="E39" s="517"/>
      <c r="F39" s="645"/>
      <c r="G39" s="320"/>
      <c r="H39" s="321"/>
      <c r="I39" s="322"/>
      <c r="J39" s="321"/>
      <c r="L39" s="323"/>
      <c r="M39" s="323"/>
      <c r="N39" s="323"/>
      <c r="O39" s="323"/>
      <c r="P39" s="323"/>
      <c r="Q39" s="323"/>
      <c r="R39" s="323"/>
      <c r="S39" s="323"/>
      <c r="T39" s="323"/>
      <c r="U39" s="324"/>
      <c r="V39" s="324"/>
    </row>
    <row r="40" spans="1:22">
      <c r="A40" s="643"/>
      <c r="B40" s="528" t="s">
        <v>557</v>
      </c>
      <c r="C40" s="515" t="s">
        <v>216</v>
      </c>
      <c r="D40" s="516">
        <v>30</v>
      </c>
      <c r="E40" s="530"/>
      <c r="F40" s="647">
        <f>E40*D40</f>
        <v>0</v>
      </c>
      <c r="G40" s="320"/>
      <c r="H40" s="321"/>
      <c r="I40" s="322"/>
      <c r="J40" s="321"/>
      <c r="L40" s="323"/>
      <c r="M40" s="323"/>
      <c r="N40" s="323"/>
      <c r="O40" s="323"/>
      <c r="P40" s="323"/>
      <c r="Q40" s="323"/>
      <c r="R40" s="323"/>
      <c r="S40" s="323"/>
      <c r="T40" s="323"/>
      <c r="U40" s="324"/>
      <c r="V40" s="324"/>
    </row>
    <row r="41" spans="1:22">
      <c r="A41" s="643"/>
      <c r="B41" s="519"/>
      <c r="C41" s="515"/>
      <c r="D41" s="516"/>
      <c r="E41" s="517"/>
      <c r="F41" s="645"/>
      <c r="G41" s="320"/>
      <c r="H41" s="321"/>
      <c r="I41" s="322"/>
      <c r="J41" s="321"/>
      <c r="L41" s="323"/>
      <c r="M41" s="323"/>
      <c r="N41" s="323"/>
      <c r="O41" s="323"/>
      <c r="P41" s="323"/>
      <c r="Q41" s="323"/>
      <c r="R41" s="323"/>
      <c r="S41" s="323"/>
      <c r="T41" s="323"/>
      <c r="U41" s="324"/>
      <c r="V41" s="324"/>
    </row>
    <row r="42" spans="1:22" ht="28.5">
      <c r="A42" s="643">
        <v>5</v>
      </c>
      <c r="B42" s="519" t="s">
        <v>596</v>
      </c>
      <c r="C42" s="529" t="s">
        <v>216</v>
      </c>
      <c r="D42" s="530">
        <v>10</v>
      </c>
      <c r="E42" s="530"/>
      <c r="F42" s="647">
        <f>E42*D42</f>
        <v>0</v>
      </c>
      <c r="G42" s="333"/>
      <c r="H42" s="334"/>
      <c r="I42" s="335"/>
      <c r="J42" s="334"/>
      <c r="L42" s="323"/>
      <c r="M42" s="323"/>
      <c r="N42" s="323"/>
      <c r="O42" s="323"/>
      <c r="P42" s="323"/>
      <c r="Q42" s="323"/>
      <c r="R42" s="323"/>
      <c r="S42" s="323"/>
      <c r="T42" s="323"/>
      <c r="U42" s="324"/>
      <c r="V42" s="324"/>
    </row>
    <row r="43" spans="1:22">
      <c r="A43" s="643"/>
      <c r="B43" s="519"/>
      <c r="C43" s="515"/>
      <c r="D43" s="516"/>
      <c r="E43" s="517"/>
      <c r="F43" s="645"/>
      <c r="G43" s="320"/>
      <c r="H43" s="321"/>
      <c r="I43" s="322"/>
      <c r="J43" s="321"/>
      <c r="L43" s="323"/>
      <c r="M43" s="323"/>
      <c r="N43" s="323"/>
      <c r="O43" s="323"/>
      <c r="P43" s="323"/>
      <c r="Q43" s="323"/>
      <c r="R43" s="323"/>
      <c r="S43" s="323"/>
      <c r="T43" s="323"/>
      <c r="U43" s="324"/>
      <c r="V43" s="324"/>
    </row>
    <row r="44" spans="1:22">
      <c r="A44" s="643">
        <v>6</v>
      </c>
      <c r="B44" s="519" t="s">
        <v>597</v>
      </c>
      <c r="C44" s="515"/>
      <c r="D44" s="516"/>
      <c r="E44" s="517"/>
      <c r="F44" s="645"/>
      <c r="G44" s="320"/>
      <c r="H44" s="321"/>
      <c r="I44" s="322"/>
      <c r="J44" s="321"/>
      <c r="L44" s="323"/>
      <c r="M44" s="323"/>
      <c r="N44" s="323"/>
      <c r="O44" s="323"/>
      <c r="P44" s="323"/>
      <c r="Q44" s="323"/>
      <c r="R44" s="323"/>
      <c r="S44" s="323"/>
      <c r="T44" s="323"/>
      <c r="U44" s="324"/>
      <c r="V44" s="324"/>
    </row>
    <row r="45" spans="1:22">
      <c r="A45" s="643"/>
      <c r="B45" s="498"/>
      <c r="C45" s="529" t="s">
        <v>22</v>
      </c>
      <c r="D45" s="530">
        <v>1</v>
      </c>
      <c r="E45" s="648"/>
      <c r="F45" s="646"/>
      <c r="G45" s="333"/>
      <c r="H45" s="334"/>
      <c r="I45" s="335"/>
      <c r="J45" s="334"/>
      <c r="L45" s="323"/>
      <c r="M45" s="323"/>
      <c r="N45" s="323"/>
      <c r="O45" s="323"/>
      <c r="P45" s="336"/>
      <c r="Q45" s="323"/>
      <c r="R45" s="323"/>
      <c r="S45" s="323"/>
      <c r="T45" s="323"/>
      <c r="U45" s="324"/>
      <c r="V45" s="324"/>
    </row>
    <row r="46" spans="1:22" ht="42.75">
      <c r="A46" s="643"/>
      <c r="B46" s="528" t="s">
        <v>564</v>
      </c>
      <c r="C46" s="529" t="s">
        <v>22</v>
      </c>
      <c r="D46" s="530">
        <v>1</v>
      </c>
      <c r="E46" s="648"/>
      <c r="F46" s="649"/>
      <c r="G46" s="333"/>
      <c r="H46" s="334"/>
      <c r="I46" s="335"/>
      <c r="J46" s="334"/>
      <c r="L46" s="323"/>
      <c r="M46" s="323"/>
      <c r="N46" s="323"/>
      <c r="O46" s="323"/>
      <c r="P46" s="323"/>
      <c r="Q46" s="323"/>
      <c r="R46" s="323"/>
      <c r="S46" s="323"/>
      <c r="T46" s="323"/>
      <c r="U46" s="324"/>
      <c r="V46" s="324"/>
    </row>
    <row r="47" spans="1:22" ht="42.75">
      <c r="A47" s="643"/>
      <c r="B47" s="528" t="s">
        <v>565</v>
      </c>
      <c r="C47" s="529" t="s">
        <v>22</v>
      </c>
      <c r="D47" s="530">
        <v>1</v>
      </c>
      <c r="E47" s="648"/>
      <c r="F47" s="649"/>
      <c r="G47" s="333"/>
      <c r="H47" s="334"/>
      <c r="I47" s="335"/>
      <c r="J47" s="334"/>
      <c r="L47" s="323"/>
      <c r="N47" s="323"/>
      <c r="O47" s="323"/>
      <c r="P47" s="323"/>
      <c r="Q47" s="323"/>
      <c r="R47" s="323"/>
      <c r="S47" s="323"/>
      <c r="T47" s="323"/>
      <c r="U47" s="324"/>
      <c r="V47" s="324"/>
    </row>
    <row r="48" spans="1:22">
      <c r="A48" s="643"/>
      <c r="B48" s="533" t="s">
        <v>567</v>
      </c>
      <c r="C48" s="515" t="s">
        <v>18</v>
      </c>
      <c r="D48" s="516">
        <v>1</v>
      </c>
      <c r="E48" s="648"/>
      <c r="F48" s="645"/>
      <c r="G48" s="320"/>
      <c r="H48" s="321"/>
      <c r="I48" s="322"/>
      <c r="J48" s="321"/>
      <c r="L48" s="323"/>
      <c r="M48" s="323"/>
      <c r="N48" s="323"/>
      <c r="O48" s="323"/>
      <c r="P48" s="323"/>
      <c r="Q48" s="323"/>
      <c r="R48" s="323"/>
      <c r="S48" s="323"/>
      <c r="T48" s="323"/>
      <c r="U48" s="324"/>
      <c r="V48" s="324"/>
    </row>
    <row r="49" spans="1:22" ht="57">
      <c r="A49" s="643"/>
      <c r="B49" s="534" t="s">
        <v>598</v>
      </c>
      <c r="C49" s="535" t="s">
        <v>18</v>
      </c>
      <c r="D49" s="505">
        <v>1</v>
      </c>
      <c r="E49" s="536"/>
      <c r="F49" s="650"/>
      <c r="G49" s="320"/>
      <c r="H49" s="321"/>
      <c r="I49" s="322"/>
      <c r="J49" s="321"/>
      <c r="L49" s="323"/>
      <c r="M49" s="323"/>
      <c r="N49" s="323"/>
      <c r="O49" s="323"/>
      <c r="P49" s="323"/>
      <c r="Q49" s="323"/>
      <c r="R49" s="323"/>
      <c r="S49" s="323"/>
      <c r="T49" s="323"/>
      <c r="U49" s="324"/>
      <c r="V49" s="324"/>
    </row>
    <row r="50" spans="1:22">
      <c r="A50" s="643"/>
      <c r="B50" s="537" t="s">
        <v>570</v>
      </c>
      <c r="C50" s="538" t="s">
        <v>18</v>
      </c>
      <c r="D50" s="539">
        <v>1</v>
      </c>
      <c r="E50" s="530"/>
      <c r="F50" s="647">
        <f>E50*D50</f>
        <v>0</v>
      </c>
      <c r="G50" s="320"/>
      <c r="H50" s="321"/>
      <c r="I50" s="322"/>
      <c r="J50" s="321"/>
      <c r="L50" s="323"/>
      <c r="M50" s="323"/>
      <c r="N50" s="323"/>
      <c r="O50" s="323"/>
      <c r="P50" s="323"/>
      <c r="Q50" s="323"/>
      <c r="R50" s="323"/>
      <c r="S50" s="323"/>
      <c r="T50" s="323"/>
      <c r="U50" s="324"/>
      <c r="V50" s="324"/>
    </row>
    <row r="51" spans="1:22">
      <c r="A51" s="643"/>
      <c r="B51" s="519"/>
      <c r="C51" s="540"/>
      <c r="D51" s="516"/>
      <c r="E51" s="517"/>
      <c r="F51" s="645"/>
      <c r="G51" s="320"/>
      <c r="H51" s="321"/>
      <c r="I51" s="322"/>
      <c r="J51" s="321"/>
      <c r="L51" s="323"/>
      <c r="M51" s="323"/>
      <c r="N51" s="323"/>
      <c r="O51" s="323"/>
      <c r="P51" s="323"/>
      <c r="Q51" s="323"/>
      <c r="R51" s="323"/>
      <c r="S51" s="323"/>
      <c r="T51" s="323"/>
      <c r="U51" s="324"/>
      <c r="V51" s="324"/>
    </row>
    <row r="52" spans="1:22">
      <c r="A52" s="643">
        <v>7</v>
      </c>
      <c r="B52" s="519" t="s">
        <v>599</v>
      </c>
      <c r="C52" s="541" t="s">
        <v>18</v>
      </c>
      <c r="D52" s="530">
        <v>1</v>
      </c>
      <c r="E52" s="530"/>
      <c r="F52" s="647">
        <f>E52*D52</f>
        <v>0</v>
      </c>
      <c r="G52" s="333"/>
      <c r="H52" s="334"/>
      <c r="I52" s="335"/>
      <c r="J52" s="334"/>
      <c r="L52" s="323"/>
      <c r="M52" s="323"/>
      <c r="N52" s="323"/>
      <c r="O52" s="323"/>
      <c r="P52" s="323"/>
      <c r="Q52" s="323"/>
      <c r="R52" s="323"/>
      <c r="S52" s="323"/>
      <c r="T52" s="323"/>
      <c r="U52" s="324"/>
      <c r="V52" s="324"/>
    </row>
    <row r="53" spans="1:22">
      <c r="A53" s="643"/>
      <c r="B53" s="519"/>
      <c r="C53" s="541"/>
      <c r="D53" s="530"/>
      <c r="E53" s="531"/>
      <c r="F53" s="649"/>
      <c r="G53" s="333"/>
      <c r="H53" s="334"/>
      <c r="I53" s="335"/>
      <c r="J53" s="334"/>
      <c r="L53" s="323"/>
      <c r="M53" s="323"/>
      <c r="N53" s="323"/>
      <c r="O53" s="323"/>
      <c r="P53" s="323"/>
      <c r="Q53" s="323"/>
      <c r="R53" s="323"/>
      <c r="S53" s="323"/>
      <c r="T53" s="323"/>
      <c r="U53" s="324"/>
      <c r="V53" s="324"/>
    </row>
    <row r="54" spans="1:22">
      <c r="A54" s="643">
        <v>8</v>
      </c>
      <c r="B54" s="519" t="s">
        <v>573</v>
      </c>
      <c r="C54" s="541" t="s">
        <v>18</v>
      </c>
      <c r="D54" s="530">
        <v>1</v>
      </c>
      <c r="E54" s="530"/>
      <c r="F54" s="647">
        <f>E54*D54</f>
        <v>0</v>
      </c>
      <c r="G54" s="333"/>
      <c r="H54" s="334"/>
      <c r="I54" s="335"/>
      <c r="J54" s="334"/>
      <c r="L54" s="323"/>
      <c r="M54" s="323"/>
      <c r="N54" s="323"/>
      <c r="O54" s="323"/>
      <c r="P54" s="323"/>
      <c r="Q54" s="323"/>
      <c r="R54" s="323"/>
      <c r="S54" s="323"/>
      <c r="T54" s="323"/>
      <c r="U54" s="324"/>
      <c r="V54" s="324"/>
    </row>
    <row r="55" spans="1:22">
      <c r="A55" s="643"/>
      <c r="B55" s="519"/>
      <c r="C55" s="541"/>
      <c r="D55" s="530"/>
      <c r="E55" s="531"/>
      <c r="F55" s="649"/>
      <c r="G55" s="333"/>
      <c r="H55" s="334"/>
      <c r="I55" s="335"/>
      <c r="J55" s="334"/>
      <c r="L55" s="323"/>
      <c r="M55" s="323"/>
      <c r="N55" s="323"/>
      <c r="O55" s="323"/>
      <c r="P55" s="323"/>
      <c r="Q55" s="323"/>
      <c r="R55" s="323"/>
      <c r="S55" s="323"/>
      <c r="T55" s="323"/>
      <c r="U55" s="324"/>
      <c r="V55" s="324"/>
    </row>
    <row r="56" spans="1:22" ht="28.5">
      <c r="A56" s="643">
        <v>9</v>
      </c>
      <c r="B56" s="519" t="s">
        <v>574</v>
      </c>
      <c r="C56" s="541" t="s">
        <v>18</v>
      </c>
      <c r="D56" s="530">
        <v>4</v>
      </c>
      <c r="E56" s="530"/>
      <c r="F56" s="647">
        <f>E56*D56</f>
        <v>0</v>
      </c>
      <c r="G56" s="333"/>
      <c r="H56" s="334"/>
      <c r="I56" s="335"/>
      <c r="J56" s="334"/>
      <c r="L56" s="323"/>
      <c r="M56" s="323"/>
      <c r="N56" s="323"/>
      <c r="O56" s="323"/>
      <c r="P56" s="323"/>
      <c r="Q56" s="323"/>
      <c r="R56" s="323"/>
      <c r="S56" s="323"/>
      <c r="T56" s="323"/>
      <c r="U56" s="324"/>
      <c r="V56" s="324"/>
    </row>
    <row r="57" spans="1:22">
      <c r="A57" s="643"/>
      <c r="B57" s="519"/>
      <c r="C57" s="541"/>
      <c r="D57" s="542"/>
      <c r="E57" s="543"/>
      <c r="F57" s="649"/>
      <c r="G57" s="333"/>
      <c r="H57" s="334"/>
      <c r="I57" s="335"/>
      <c r="J57" s="334"/>
      <c r="L57" s="323"/>
      <c r="M57" s="323"/>
      <c r="N57" s="323"/>
      <c r="O57" s="323"/>
      <c r="P57" s="323"/>
      <c r="Q57" s="323"/>
      <c r="R57" s="323"/>
      <c r="S57" s="323"/>
      <c r="T57" s="323"/>
      <c r="U57" s="324"/>
      <c r="V57" s="324"/>
    </row>
    <row r="58" spans="1:22" ht="57">
      <c r="A58" s="643">
        <v>10</v>
      </c>
      <c r="B58" s="528" t="s">
        <v>578</v>
      </c>
      <c r="C58" s="522"/>
      <c r="D58" s="522"/>
      <c r="E58" s="522"/>
      <c r="F58" s="646"/>
      <c r="G58" s="254"/>
      <c r="H58" s="253"/>
      <c r="L58" s="323"/>
      <c r="M58" s="323"/>
      <c r="N58" s="323"/>
      <c r="O58" s="323"/>
      <c r="P58" s="323"/>
      <c r="Q58" s="323"/>
      <c r="R58" s="323"/>
      <c r="S58" s="323"/>
      <c r="T58" s="323"/>
      <c r="U58" s="324"/>
      <c r="V58" s="324"/>
    </row>
    <row r="59" spans="1:22">
      <c r="A59" s="643"/>
      <c r="B59" s="528" t="s">
        <v>579</v>
      </c>
      <c r="C59" s="541" t="s">
        <v>216</v>
      </c>
      <c r="D59" s="530">
        <v>60</v>
      </c>
      <c r="E59" s="530"/>
      <c r="F59" s="647">
        <f>E59*D59</f>
        <v>0</v>
      </c>
      <c r="G59" s="333"/>
      <c r="H59" s="334"/>
      <c r="I59" s="335"/>
      <c r="J59" s="334"/>
      <c r="L59" s="323"/>
      <c r="M59" s="323"/>
      <c r="N59" s="323"/>
      <c r="O59" s="323"/>
      <c r="P59" s="323"/>
      <c r="Q59" s="323"/>
      <c r="R59" s="323"/>
      <c r="S59" s="323"/>
      <c r="T59" s="323"/>
      <c r="U59" s="324"/>
      <c r="V59" s="324"/>
    </row>
    <row r="60" spans="1:22">
      <c r="A60" s="643"/>
      <c r="B60" s="528"/>
      <c r="C60" s="540"/>
      <c r="D60" s="516"/>
      <c r="E60" s="517"/>
      <c r="F60" s="645"/>
      <c r="G60" s="320"/>
      <c r="H60" s="321"/>
      <c r="I60" s="322"/>
      <c r="J60" s="321"/>
      <c r="L60" s="323"/>
      <c r="M60" s="323"/>
      <c r="N60" s="323"/>
      <c r="O60" s="323"/>
      <c r="P60" s="323"/>
      <c r="Q60" s="323"/>
      <c r="R60" s="323"/>
      <c r="S60" s="323"/>
      <c r="T60" s="323"/>
      <c r="U60" s="324"/>
      <c r="V60" s="324"/>
    </row>
    <row r="61" spans="1:22" ht="28.5">
      <c r="A61" s="643">
        <v>11</v>
      </c>
      <c r="B61" s="528" t="s">
        <v>580</v>
      </c>
      <c r="C61" s="541" t="s">
        <v>18</v>
      </c>
      <c r="D61" s="530">
        <v>1</v>
      </c>
      <c r="E61" s="530"/>
      <c r="F61" s="647">
        <f>E61*D61</f>
        <v>0</v>
      </c>
      <c r="G61" s="333"/>
      <c r="H61" s="334"/>
      <c r="I61" s="335"/>
      <c r="J61" s="334"/>
      <c r="L61" s="323"/>
      <c r="M61" s="323"/>
      <c r="N61" s="323"/>
      <c r="O61" s="323"/>
      <c r="P61" s="323"/>
      <c r="Q61" s="323"/>
      <c r="R61" s="323"/>
      <c r="S61" s="323"/>
      <c r="T61" s="323"/>
      <c r="U61" s="324"/>
      <c r="V61" s="324"/>
    </row>
    <row r="62" spans="1:22">
      <c r="A62" s="651" t="str">
        <f>A21</f>
        <v>1.1</v>
      </c>
      <c r="B62" s="652" t="str">
        <f>B21</f>
        <v>ELEKTROINSTALACIJE</v>
      </c>
      <c r="C62" s="653" t="s">
        <v>581</v>
      </c>
      <c r="D62" s="652"/>
      <c r="E62" s="652"/>
      <c r="F62" s="654">
        <f>SUM(F24:F61)</f>
        <v>0</v>
      </c>
      <c r="G62" s="325"/>
      <c r="H62" s="321"/>
      <c r="I62" s="326"/>
      <c r="J62" s="321"/>
      <c r="L62" s="323"/>
    </row>
    <row r="63" spans="1:22" s="341" customFormat="1" ht="15.75" thickBot="1">
      <c r="A63" s="655"/>
      <c r="B63" s="586"/>
      <c r="C63" s="587"/>
      <c r="D63" s="587"/>
      <c r="E63" s="588"/>
      <c r="F63" s="656"/>
      <c r="G63" s="337"/>
      <c r="H63" s="338"/>
      <c r="I63" s="339"/>
      <c r="J63" s="340"/>
      <c r="K63" s="253"/>
      <c r="L63" s="323"/>
    </row>
    <row r="64" spans="1:22" s="341" customFormat="1" ht="18">
      <c r="A64" s="508" t="s">
        <v>534</v>
      </c>
      <c r="B64" s="508" t="s">
        <v>590</v>
      </c>
      <c r="C64" s="508"/>
      <c r="D64" s="508"/>
      <c r="E64" s="508"/>
      <c r="F64" s="642"/>
      <c r="G64" s="337"/>
      <c r="H64" s="338"/>
      <c r="I64" s="339"/>
      <c r="J64" s="340"/>
      <c r="K64" s="253"/>
    </row>
    <row r="65" spans="1:22">
      <c r="A65" s="657"/>
      <c r="B65" s="560"/>
      <c r="C65" s="561"/>
      <c r="D65" s="562"/>
      <c r="E65" s="563"/>
      <c r="F65" s="645"/>
      <c r="G65" s="325"/>
      <c r="H65" s="321"/>
      <c r="I65" s="326"/>
      <c r="J65" s="321"/>
      <c r="M65" s="341"/>
    </row>
    <row r="66" spans="1:22" ht="109.5" customHeight="1">
      <c r="A66" s="643">
        <v>1</v>
      </c>
      <c r="B66" s="568" t="s">
        <v>591</v>
      </c>
      <c r="C66" s="541" t="s">
        <v>18</v>
      </c>
      <c r="D66" s="542">
        <v>1</v>
      </c>
      <c r="E66" s="530"/>
      <c r="F66" s="647">
        <f>E66*D66</f>
        <v>0</v>
      </c>
      <c r="G66" s="333"/>
      <c r="H66" s="334"/>
      <c r="I66" s="335"/>
      <c r="J66" s="334"/>
      <c r="L66" s="323"/>
      <c r="M66" s="341"/>
      <c r="N66" s="323"/>
      <c r="O66" s="323"/>
      <c r="P66" s="323"/>
      <c r="Q66" s="323"/>
      <c r="R66" s="323"/>
      <c r="S66" s="323"/>
      <c r="T66" s="323"/>
      <c r="U66" s="324"/>
      <c r="V66" s="324"/>
    </row>
    <row r="67" spans="1:22">
      <c r="A67" s="643" t="str">
        <f>IF(C66="",MAX(A$8:$B66)+1,"")</f>
        <v/>
      </c>
      <c r="B67" s="568"/>
      <c r="C67" s="541"/>
      <c r="D67" s="542"/>
      <c r="E67" s="543"/>
      <c r="F67" s="649"/>
      <c r="G67" s="333"/>
      <c r="H67" s="334"/>
      <c r="I67" s="335"/>
      <c r="J67" s="334"/>
      <c r="L67" s="323"/>
      <c r="M67" s="341"/>
      <c r="N67" s="323"/>
      <c r="O67" s="323"/>
      <c r="P67" s="323"/>
      <c r="Q67" s="323"/>
      <c r="R67" s="323"/>
      <c r="S67" s="323"/>
      <c r="T67" s="323"/>
      <c r="U67" s="324"/>
      <c r="V67" s="324"/>
    </row>
    <row r="68" spans="1:22" ht="42.75">
      <c r="A68" s="643">
        <v>2</v>
      </c>
      <c r="B68" s="568" t="s">
        <v>592</v>
      </c>
      <c r="C68" s="541" t="s">
        <v>18</v>
      </c>
      <c r="D68" s="542">
        <v>1</v>
      </c>
      <c r="E68" s="530"/>
      <c r="F68" s="647">
        <f>E68*D68</f>
        <v>0</v>
      </c>
      <c r="G68" s="333"/>
      <c r="H68" s="334"/>
      <c r="I68" s="335"/>
      <c r="J68" s="334"/>
      <c r="L68" s="323"/>
      <c r="M68" s="341"/>
      <c r="N68" s="323"/>
      <c r="O68" s="323"/>
      <c r="P68" s="323"/>
      <c r="Q68" s="323"/>
      <c r="R68" s="323"/>
      <c r="S68" s="323"/>
      <c r="T68" s="323"/>
      <c r="U68" s="324"/>
      <c r="V68" s="324"/>
    </row>
    <row r="69" spans="1:22">
      <c r="A69" s="643" t="str">
        <f>IF(C68="",MAX(A$8:$B68)+1,"")</f>
        <v/>
      </c>
      <c r="B69" s="568"/>
      <c r="C69" s="541"/>
      <c r="D69" s="542"/>
      <c r="E69" s="543"/>
      <c r="F69" s="649"/>
      <c r="G69" s="333"/>
      <c r="H69" s="334"/>
      <c r="I69" s="335"/>
      <c r="J69" s="334"/>
      <c r="L69" s="323"/>
      <c r="M69" s="341"/>
      <c r="N69" s="323"/>
      <c r="O69" s="323"/>
      <c r="P69" s="323"/>
      <c r="Q69" s="323"/>
      <c r="R69" s="323"/>
      <c r="S69" s="323"/>
      <c r="T69" s="323"/>
      <c r="U69" s="324"/>
      <c r="V69" s="324"/>
    </row>
    <row r="70" spans="1:22" ht="57">
      <c r="A70" s="643">
        <v>3</v>
      </c>
      <c r="B70" s="568" t="s">
        <v>593</v>
      </c>
      <c r="C70" s="541" t="s">
        <v>18</v>
      </c>
      <c r="D70" s="542">
        <v>1</v>
      </c>
      <c r="E70" s="530"/>
      <c r="F70" s="647">
        <f>E70*D70</f>
        <v>0</v>
      </c>
      <c r="G70" s="333"/>
      <c r="H70" s="334"/>
      <c r="I70" s="335"/>
      <c r="J70" s="334"/>
      <c r="L70" s="323"/>
      <c r="M70" s="341"/>
      <c r="N70" s="323"/>
      <c r="O70" s="323"/>
      <c r="P70" s="323"/>
      <c r="Q70" s="323"/>
      <c r="R70" s="323"/>
      <c r="S70" s="323"/>
      <c r="T70" s="323"/>
      <c r="U70" s="324"/>
      <c r="V70" s="324"/>
    </row>
    <row r="71" spans="1:22">
      <c r="A71" s="658" t="str">
        <f>A64</f>
        <v>1.2</v>
      </c>
      <c r="B71" s="590" t="str">
        <f>B64</f>
        <v>SKUPNI STROŠKI ELEKTROINSTALACIJSKI DEL:</v>
      </c>
      <c r="C71" s="600" t="s">
        <v>581</v>
      </c>
      <c r="D71" s="590"/>
      <c r="E71" s="590"/>
      <c r="F71" s="659">
        <f>SUM(F66:F70)</f>
        <v>0</v>
      </c>
      <c r="G71" s="325"/>
      <c r="H71" s="321"/>
      <c r="I71" s="326"/>
      <c r="J71" s="321"/>
      <c r="M71" s="341"/>
    </row>
    <row r="72" spans="1:22">
      <c r="H72" s="253"/>
    </row>
    <row r="73" spans="1:22">
      <c r="H73" s="253"/>
    </row>
    <row r="74" spans="1:22">
      <c r="H74" s="253"/>
    </row>
    <row r="75" spans="1:22">
      <c r="H75" s="253"/>
    </row>
    <row r="76" spans="1:22">
      <c r="H76" s="253"/>
    </row>
    <row r="77" spans="1:22">
      <c r="H77" s="253"/>
    </row>
    <row r="78" spans="1:22">
      <c r="H78" s="253"/>
    </row>
    <row r="79" spans="1:22">
      <c r="H79" s="253"/>
    </row>
    <row r="80" spans="1:22">
      <c r="H80" s="253"/>
    </row>
    <row r="81" spans="8:8">
      <c r="H81" s="253"/>
    </row>
    <row r="82" spans="8:8">
      <c r="H82" s="253"/>
    </row>
    <row r="83" spans="8:8">
      <c r="H83" s="253"/>
    </row>
    <row r="84" spans="8:8">
      <c r="H84" s="253"/>
    </row>
    <row r="85" spans="8:8">
      <c r="H85" s="253"/>
    </row>
    <row r="86" spans="8:8">
      <c r="H86" s="253"/>
    </row>
    <row r="87" spans="8:8">
      <c r="H87" s="253"/>
    </row>
    <row r="88" spans="8:8">
      <c r="H88" s="253"/>
    </row>
    <row r="89" spans="8:8">
      <c r="H89" s="253"/>
    </row>
    <row r="90" spans="8:8">
      <c r="H90" s="253"/>
    </row>
    <row r="91" spans="8:8">
      <c r="H91" s="253"/>
    </row>
    <row r="92" spans="8:8">
      <c r="H92" s="253"/>
    </row>
    <row r="93" spans="8:8">
      <c r="H93" s="253"/>
    </row>
    <row r="94" spans="8:8">
      <c r="H94" s="253"/>
    </row>
    <row r="95" spans="8:8">
      <c r="H95" s="253"/>
    </row>
    <row r="96" spans="8:8">
      <c r="H96" s="253"/>
    </row>
    <row r="97" spans="8:8">
      <c r="H97" s="253"/>
    </row>
    <row r="98" spans="8:8">
      <c r="H98" s="253"/>
    </row>
    <row r="99" spans="8:8">
      <c r="H99" s="253"/>
    </row>
    <row r="100" spans="8:8">
      <c r="H100" s="253"/>
    </row>
    <row r="101" spans="8:8">
      <c r="H101" s="253"/>
    </row>
    <row r="102" spans="8:8">
      <c r="H102" s="253"/>
    </row>
    <row r="103" spans="8:8">
      <c r="H103" s="253"/>
    </row>
    <row r="104" spans="8:8">
      <c r="H104" s="253"/>
    </row>
    <row r="105" spans="8:8">
      <c r="H105" s="253"/>
    </row>
    <row r="106" spans="8:8">
      <c r="H106" s="253"/>
    </row>
    <row r="107" spans="8:8">
      <c r="H107" s="253"/>
    </row>
    <row r="108" spans="8:8">
      <c r="H108" s="253"/>
    </row>
    <row r="109" spans="8:8">
      <c r="H109" s="253"/>
    </row>
    <row r="110" spans="8:8">
      <c r="H110" s="253"/>
    </row>
    <row r="111" spans="8:8">
      <c r="H111" s="253"/>
    </row>
    <row r="112" spans="8:8">
      <c r="H112" s="253"/>
    </row>
    <row r="113" spans="8:8">
      <c r="H113" s="253"/>
    </row>
    <row r="114" spans="8:8">
      <c r="H114" s="253"/>
    </row>
    <row r="115" spans="8:8">
      <c r="H115" s="253"/>
    </row>
    <row r="116" spans="8:8">
      <c r="H116" s="253"/>
    </row>
    <row r="117" spans="8:8">
      <c r="H117" s="253"/>
    </row>
    <row r="118" spans="8:8">
      <c r="H118" s="253"/>
    </row>
    <row r="119" spans="8:8">
      <c r="H119" s="253"/>
    </row>
    <row r="120" spans="8:8">
      <c r="H120" s="253"/>
    </row>
    <row r="121" spans="8:8">
      <c r="H121" s="253"/>
    </row>
    <row r="122" spans="8:8">
      <c r="H122" s="253"/>
    </row>
    <row r="123" spans="8:8">
      <c r="H123" s="253"/>
    </row>
    <row r="124" spans="8:8">
      <c r="H124" s="253"/>
    </row>
    <row r="125" spans="8:8">
      <c r="H125" s="253"/>
    </row>
    <row r="126" spans="8:8">
      <c r="H126" s="253"/>
    </row>
    <row r="127" spans="8:8">
      <c r="H127" s="253"/>
    </row>
    <row r="128" spans="8:8">
      <c r="H128" s="253"/>
    </row>
    <row r="129" spans="8:8">
      <c r="H129" s="253"/>
    </row>
    <row r="130" spans="8:8">
      <c r="H130" s="253"/>
    </row>
    <row r="131" spans="8:8">
      <c r="H131" s="253"/>
    </row>
    <row r="132" spans="8:8">
      <c r="H132" s="253"/>
    </row>
    <row r="133" spans="8:8">
      <c r="H133" s="253"/>
    </row>
    <row r="134" spans="8:8">
      <c r="H134" s="253"/>
    </row>
    <row r="135" spans="8:8">
      <c r="H135" s="253"/>
    </row>
    <row r="136" spans="8:8">
      <c r="H136" s="253"/>
    </row>
    <row r="137" spans="8:8">
      <c r="H137" s="253"/>
    </row>
    <row r="138" spans="8:8">
      <c r="H138" s="253"/>
    </row>
    <row r="139" spans="8:8">
      <c r="H139" s="253"/>
    </row>
    <row r="140" spans="8:8">
      <c r="H140" s="253"/>
    </row>
    <row r="141" spans="8:8">
      <c r="H141" s="253"/>
    </row>
    <row r="142" spans="8:8">
      <c r="H142" s="253"/>
    </row>
    <row r="143" spans="8:8">
      <c r="H143" s="253"/>
    </row>
    <row r="144" spans="8:8">
      <c r="H144" s="253"/>
    </row>
    <row r="145" spans="8:8">
      <c r="H145" s="253"/>
    </row>
    <row r="146" spans="8:8">
      <c r="H146" s="253"/>
    </row>
    <row r="147" spans="8:8">
      <c r="H147" s="253"/>
    </row>
    <row r="148" spans="8:8">
      <c r="H148" s="253"/>
    </row>
    <row r="149" spans="8:8">
      <c r="H149" s="253"/>
    </row>
    <row r="150" spans="8:8">
      <c r="H150" s="253"/>
    </row>
    <row r="151" spans="8:8">
      <c r="H151" s="253"/>
    </row>
    <row r="152" spans="8:8">
      <c r="H152" s="253"/>
    </row>
    <row r="153" spans="8:8">
      <c r="H153" s="253"/>
    </row>
    <row r="154" spans="8:8">
      <c r="H154" s="253"/>
    </row>
    <row r="155" spans="8:8">
      <c r="H155" s="253"/>
    </row>
    <row r="156" spans="8:8">
      <c r="H156" s="253"/>
    </row>
    <row r="157" spans="8:8">
      <c r="H157" s="253"/>
    </row>
    <row r="158" spans="8:8">
      <c r="H158" s="253"/>
    </row>
    <row r="159" spans="8:8">
      <c r="H159" s="253"/>
    </row>
    <row r="160" spans="8:8">
      <c r="H160" s="253"/>
    </row>
    <row r="161" spans="8:8">
      <c r="H161" s="253"/>
    </row>
    <row r="162" spans="8:8">
      <c r="H162" s="253"/>
    </row>
    <row r="163" spans="8:8">
      <c r="H163" s="253"/>
    </row>
    <row r="164" spans="8:8">
      <c r="H164" s="253"/>
    </row>
    <row r="165" spans="8:8">
      <c r="H165" s="253"/>
    </row>
    <row r="166" spans="8:8">
      <c r="H166" s="253"/>
    </row>
    <row r="167" spans="8:8">
      <c r="H167" s="253"/>
    </row>
    <row r="168" spans="8:8">
      <c r="H168" s="253"/>
    </row>
    <row r="169" spans="8:8">
      <c r="H169" s="253"/>
    </row>
    <row r="170" spans="8:8">
      <c r="H170" s="253"/>
    </row>
    <row r="171" spans="8:8">
      <c r="H171" s="253"/>
    </row>
    <row r="172" spans="8:8">
      <c r="H172" s="253"/>
    </row>
    <row r="173" spans="8:8">
      <c r="H173" s="253"/>
    </row>
    <row r="174" spans="8:8">
      <c r="H174" s="253"/>
    </row>
    <row r="175" spans="8:8">
      <c r="H175" s="253"/>
    </row>
    <row r="176" spans="8:8">
      <c r="H176" s="253"/>
    </row>
    <row r="177" spans="8:8">
      <c r="H177" s="253"/>
    </row>
    <row r="178" spans="8:8">
      <c r="H178" s="253"/>
    </row>
    <row r="179" spans="8:8">
      <c r="H179" s="253"/>
    </row>
    <row r="180" spans="8:8">
      <c r="H180" s="253"/>
    </row>
    <row r="181" spans="8:8">
      <c r="H181" s="253"/>
    </row>
    <row r="182" spans="8:8">
      <c r="H182" s="253"/>
    </row>
    <row r="183" spans="8:8">
      <c r="H183" s="253"/>
    </row>
    <row r="184" spans="8:8">
      <c r="H184" s="253"/>
    </row>
    <row r="185" spans="8:8">
      <c r="H185" s="253"/>
    </row>
    <row r="186" spans="8:8">
      <c r="H186" s="253"/>
    </row>
    <row r="187" spans="8:8">
      <c r="H187" s="253"/>
    </row>
    <row r="188" spans="8:8">
      <c r="H188" s="253"/>
    </row>
    <row r="189" spans="8:8">
      <c r="H189" s="253"/>
    </row>
    <row r="190" spans="8:8">
      <c r="H190" s="253"/>
    </row>
    <row r="191" spans="8:8">
      <c r="H191" s="253"/>
    </row>
    <row r="192" spans="8:8">
      <c r="H192" s="253"/>
    </row>
    <row r="193" spans="8:8">
      <c r="H193" s="253"/>
    </row>
    <row r="194" spans="8:8">
      <c r="H194" s="253"/>
    </row>
    <row r="195" spans="8:8">
      <c r="H195" s="253"/>
    </row>
    <row r="196" spans="8:8">
      <c r="H196" s="253"/>
    </row>
    <row r="197" spans="8:8">
      <c r="H197" s="253"/>
    </row>
    <row r="198" spans="8:8">
      <c r="H198" s="253"/>
    </row>
    <row r="199" spans="8:8">
      <c r="H199" s="253"/>
    </row>
    <row r="200" spans="8:8">
      <c r="H200" s="253"/>
    </row>
    <row r="201" spans="8:8">
      <c r="H201" s="253"/>
    </row>
    <row r="202" spans="8:8">
      <c r="H202" s="253"/>
    </row>
    <row r="203" spans="8:8">
      <c r="H203" s="253"/>
    </row>
    <row r="204" spans="8:8">
      <c r="H204" s="253"/>
    </row>
    <row r="205" spans="8:8">
      <c r="H205" s="253"/>
    </row>
    <row r="206" spans="8:8">
      <c r="H206" s="253"/>
    </row>
    <row r="207" spans="8:8">
      <c r="H207" s="253"/>
    </row>
    <row r="208" spans="8:8">
      <c r="H208" s="253"/>
    </row>
    <row r="209" spans="8:8">
      <c r="H209" s="253"/>
    </row>
    <row r="210" spans="8:8">
      <c r="H210" s="253"/>
    </row>
    <row r="211" spans="8:8">
      <c r="H211" s="253"/>
    </row>
    <row r="212" spans="8:8">
      <c r="H212" s="253"/>
    </row>
    <row r="213" spans="8:8">
      <c r="H213" s="253"/>
    </row>
    <row r="214" spans="8:8">
      <c r="H214" s="253"/>
    </row>
    <row r="215" spans="8:8">
      <c r="H215" s="253"/>
    </row>
    <row r="216" spans="8:8">
      <c r="H216" s="253"/>
    </row>
    <row r="217" spans="8:8">
      <c r="H217" s="253"/>
    </row>
    <row r="218" spans="8:8">
      <c r="H218" s="253"/>
    </row>
    <row r="219" spans="8:8">
      <c r="H219" s="253"/>
    </row>
    <row r="220" spans="8:8">
      <c r="H220" s="253"/>
    </row>
    <row r="221" spans="8:8">
      <c r="H221" s="253"/>
    </row>
    <row r="222" spans="8:8">
      <c r="H222" s="253"/>
    </row>
    <row r="223" spans="8:8">
      <c r="H223" s="253"/>
    </row>
    <row r="224" spans="8:8">
      <c r="H224" s="253"/>
    </row>
    <row r="225" spans="8:8">
      <c r="H225" s="253"/>
    </row>
    <row r="226" spans="8:8">
      <c r="H226" s="253"/>
    </row>
    <row r="227" spans="8:8">
      <c r="H227" s="253"/>
    </row>
    <row r="228" spans="8:8">
      <c r="H228" s="253"/>
    </row>
    <row r="229" spans="8:8">
      <c r="H229" s="253"/>
    </row>
    <row r="230" spans="8:8">
      <c r="H230" s="253"/>
    </row>
    <row r="231" spans="8:8">
      <c r="H231" s="253"/>
    </row>
    <row r="232" spans="8:8">
      <c r="H232" s="253"/>
    </row>
    <row r="233" spans="8:8">
      <c r="H233" s="253"/>
    </row>
    <row r="234" spans="8:8">
      <c r="H234" s="253"/>
    </row>
    <row r="235" spans="8:8">
      <c r="H235" s="253"/>
    </row>
    <row r="236" spans="8:8">
      <c r="H236" s="253"/>
    </row>
    <row r="237" spans="8:8">
      <c r="H237" s="253"/>
    </row>
    <row r="238" spans="8:8">
      <c r="H238" s="253"/>
    </row>
    <row r="239" spans="8:8">
      <c r="H239" s="253"/>
    </row>
    <row r="240" spans="8:8">
      <c r="H240" s="253"/>
    </row>
    <row r="241" spans="8:8">
      <c r="H241" s="253"/>
    </row>
    <row r="242" spans="8:8">
      <c r="H242" s="253"/>
    </row>
    <row r="243" spans="8:8">
      <c r="H243" s="253"/>
    </row>
    <row r="244" spans="8:8">
      <c r="H244" s="253"/>
    </row>
    <row r="245" spans="8:8">
      <c r="H245" s="253"/>
    </row>
    <row r="246" spans="8:8">
      <c r="H246" s="253"/>
    </row>
    <row r="247" spans="8:8">
      <c r="H247" s="253"/>
    </row>
    <row r="248" spans="8:8">
      <c r="H248" s="253"/>
    </row>
    <row r="249" spans="8:8">
      <c r="H249" s="253"/>
    </row>
    <row r="250" spans="8:8">
      <c r="H250" s="253"/>
    </row>
    <row r="251" spans="8:8">
      <c r="H251" s="253"/>
    </row>
    <row r="252" spans="8:8">
      <c r="H252" s="253"/>
    </row>
    <row r="253" spans="8:8">
      <c r="H253" s="253"/>
    </row>
    <row r="254" spans="8:8">
      <c r="H254" s="253"/>
    </row>
    <row r="255" spans="8:8">
      <c r="H255" s="253"/>
    </row>
    <row r="256" spans="8:8">
      <c r="H256" s="253"/>
    </row>
    <row r="257" spans="8:8">
      <c r="H257" s="253"/>
    </row>
    <row r="258" spans="8:8">
      <c r="H258" s="253"/>
    </row>
    <row r="259" spans="8:8">
      <c r="H259" s="253"/>
    </row>
    <row r="260" spans="8:8">
      <c r="H260" s="253"/>
    </row>
    <row r="261" spans="8:8">
      <c r="H261" s="253"/>
    </row>
    <row r="262" spans="8:8">
      <c r="H262" s="253"/>
    </row>
    <row r="263" spans="8:8">
      <c r="H263" s="253"/>
    </row>
    <row r="264" spans="8:8">
      <c r="H264" s="253"/>
    </row>
    <row r="265" spans="8:8">
      <c r="H265" s="253"/>
    </row>
    <row r="266" spans="8:8">
      <c r="H266" s="253"/>
    </row>
    <row r="267" spans="8:8">
      <c r="H267" s="253"/>
    </row>
    <row r="268" spans="8:8">
      <c r="H268" s="253"/>
    </row>
    <row r="269" spans="8:8">
      <c r="H269" s="253"/>
    </row>
    <row r="270" spans="8:8">
      <c r="H270" s="253"/>
    </row>
    <row r="271" spans="8:8">
      <c r="H271" s="253"/>
    </row>
    <row r="272" spans="8:8">
      <c r="H272" s="253"/>
    </row>
    <row r="273" spans="8:8">
      <c r="H273" s="253"/>
    </row>
    <row r="274" spans="8:8">
      <c r="H274" s="253"/>
    </row>
    <row r="275" spans="8:8">
      <c r="H275" s="253"/>
    </row>
    <row r="276" spans="8:8">
      <c r="H276" s="253"/>
    </row>
    <row r="277" spans="8:8">
      <c r="H277" s="253"/>
    </row>
    <row r="278" spans="8:8">
      <c r="H278" s="253"/>
    </row>
    <row r="279" spans="8:8">
      <c r="H279" s="253"/>
    </row>
    <row r="280" spans="8:8">
      <c r="H280" s="253"/>
    </row>
    <row r="281" spans="8:8">
      <c r="H281" s="253"/>
    </row>
    <row r="282" spans="8:8">
      <c r="H282" s="253"/>
    </row>
    <row r="283" spans="8:8">
      <c r="H283" s="253"/>
    </row>
    <row r="284" spans="8:8">
      <c r="H284" s="253"/>
    </row>
    <row r="285" spans="8:8">
      <c r="H285" s="253"/>
    </row>
    <row r="286" spans="8:8">
      <c r="H286" s="253"/>
    </row>
    <row r="287" spans="8:8">
      <c r="H287" s="253"/>
    </row>
    <row r="288" spans="8:8">
      <c r="H288" s="253"/>
    </row>
    <row r="289" spans="8:8">
      <c r="H289" s="253"/>
    </row>
    <row r="290" spans="8:8">
      <c r="H290" s="253"/>
    </row>
    <row r="291" spans="8:8">
      <c r="H291" s="253"/>
    </row>
    <row r="292" spans="8:8">
      <c r="H292" s="253"/>
    </row>
    <row r="293" spans="8:8">
      <c r="H293" s="253"/>
    </row>
    <row r="294" spans="8:8">
      <c r="H294" s="253"/>
    </row>
    <row r="295" spans="8:8">
      <c r="H295" s="253"/>
    </row>
    <row r="296" spans="8:8">
      <c r="H296" s="253"/>
    </row>
    <row r="297" spans="8:8">
      <c r="H297" s="253"/>
    </row>
    <row r="298" spans="8:8">
      <c r="H298" s="253"/>
    </row>
    <row r="299" spans="8:8">
      <c r="H299" s="253"/>
    </row>
    <row r="300" spans="8:8">
      <c r="H300" s="253"/>
    </row>
    <row r="301" spans="8:8">
      <c r="H301" s="253"/>
    </row>
    <row r="302" spans="8:8">
      <c r="H302" s="253"/>
    </row>
    <row r="303" spans="8:8">
      <c r="H303" s="253"/>
    </row>
    <row r="304" spans="8:8">
      <c r="H304" s="253"/>
    </row>
    <row r="305" spans="8:8">
      <c r="H305" s="253"/>
    </row>
    <row r="306" spans="8:8">
      <c r="H306" s="253"/>
    </row>
    <row r="307" spans="8:8">
      <c r="H307" s="253"/>
    </row>
    <row r="308" spans="8:8">
      <c r="H308" s="253"/>
    </row>
    <row r="309" spans="8:8">
      <c r="H309" s="253"/>
    </row>
    <row r="310" spans="8:8">
      <c r="H310" s="253"/>
    </row>
    <row r="311" spans="8:8">
      <c r="H311" s="253"/>
    </row>
    <row r="312" spans="8:8">
      <c r="H312" s="253"/>
    </row>
    <row r="313" spans="8:8">
      <c r="H313" s="253"/>
    </row>
    <row r="314" spans="8:8">
      <c r="H314" s="253"/>
    </row>
    <row r="315" spans="8:8">
      <c r="H315" s="253"/>
    </row>
    <row r="316" spans="8:8">
      <c r="H316" s="253"/>
    </row>
    <row r="317" spans="8:8">
      <c r="H317" s="253"/>
    </row>
    <row r="318" spans="8:8">
      <c r="H318" s="253"/>
    </row>
    <row r="319" spans="8:8">
      <c r="H319" s="253"/>
    </row>
    <row r="320" spans="8:8">
      <c r="H320" s="253"/>
    </row>
    <row r="321" spans="8:8">
      <c r="H321" s="253"/>
    </row>
    <row r="322" spans="8:8">
      <c r="H322" s="253"/>
    </row>
    <row r="323" spans="8:8">
      <c r="H323" s="253"/>
    </row>
    <row r="324" spans="8:8">
      <c r="H324" s="253"/>
    </row>
    <row r="325" spans="8:8">
      <c r="H325" s="253"/>
    </row>
    <row r="326" spans="8:8">
      <c r="H326" s="253"/>
    </row>
    <row r="327" spans="8:8">
      <c r="H327" s="253"/>
    </row>
    <row r="328" spans="8:8">
      <c r="H328" s="253"/>
    </row>
    <row r="329" spans="8:8">
      <c r="H329" s="253"/>
    </row>
    <row r="330" spans="8:8">
      <c r="H330" s="253"/>
    </row>
    <row r="331" spans="8:8">
      <c r="H331" s="253"/>
    </row>
    <row r="332" spans="8:8">
      <c r="H332" s="253"/>
    </row>
    <row r="333" spans="8:8">
      <c r="H333" s="253"/>
    </row>
    <row r="334" spans="8:8">
      <c r="H334" s="253"/>
    </row>
    <row r="335" spans="8:8">
      <c r="H335" s="253"/>
    </row>
    <row r="336" spans="8:8">
      <c r="H336" s="253"/>
    </row>
    <row r="337" spans="8:8">
      <c r="H337" s="253"/>
    </row>
    <row r="338" spans="8:8">
      <c r="H338" s="253"/>
    </row>
    <row r="339" spans="8:8">
      <c r="H339" s="253"/>
    </row>
    <row r="340" spans="8:8">
      <c r="H340" s="253"/>
    </row>
    <row r="341" spans="8:8">
      <c r="H341" s="253"/>
    </row>
    <row r="342" spans="8:8">
      <c r="H342" s="253"/>
    </row>
    <row r="343" spans="8:8">
      <c r="H343" s="253"/>
    </row>
    <row r="344" spans="8:8">
      <c r="H344" s="253"/>
    </row>
    <row r="345" spans="8:8">
      <c r="H345" s="253"/>
    </row>
    <row r="346" spans="8:8">
      <c r="H346" s="253"/>
    </row>
    <row r="347" spans="8:8">
      <c r="H347" s="253"/>
    </row>
    <row r="348" spans="8:8">
      <c r="H348" s="253"/>
    </row>
    <row r="349" spans="8:8">
      <c r="H349" s="253"/>
    </row>
    <row r="350" spans="8:8">
      <c r="H350" s="253"/>
    </row>
    <row r="351" spans="8:8">
      <c r="H351" s="253"/>
    </row>
    <row r="352" spans="8:8">
      <c r="H352" s="253"/>
    </row>
    <row r="353" spans="8:8">
      <c r="H353" s="253"/>
    </row>
    <row r="354" spans="8:8">
      <c r="H354" s="253"/>
    </row>
    <row r="355" spans="8:8">
      <c r="H355" s="253"/>
    </row>
    <row r="356" spans="8:8">
      <c r="H356" s="253"/>
    </row>
    <row r="357" spans="8:8">
      <c r="H357" s="253"/>
    </row>
    <row r="358" spans="8:8">
      <c r="H358" s="253"/>
    </row>
    <row r="359" spans="8:8">
      <c r="H359" s="253"/>
    </row>
    <row r="360" spans="8:8">
      <c r="H360" s="253"/>
    </row>
    <row r="361" spans="8:8">
      <c r="H361" s="253"/>
    </row>
    <row r="362" spans="8:8">
      <c r="H362" s="253"/>
    </row>
    <row r="363" spans="8:8">
      <c r="H363" s="253"/>
    </row>
    <row r="364" spans="8:8">
      <c r="H364" s="253"/>
    </row>
    <row r="365" spans="8:8">
      <c r="H365" s="253"/>
    </row>
    <row r="366" spans="8:8">
      <c r="H366" s="253"/>
    </row>
    <row r="367" spans="8:8">
      <c r="H367" s="253"/>
    </row>
    <row r="368" spans="8:8">
      <c r="H368" s="253"/>
    </row>
    <row r="369" spans="8:8">
      <c r="H369" s="253"/>
    </row>
    <row r="370" spans="8:8">
      <c r="H370" s="253"/>
    </row>
    <row r="371" spans="8:8">
      <c r="H371" s="253"/>
    </row>
    <row r="372" spans="8:8">
      <c r="H372" s="253"/>
    </row>
    <row r="373" spans="8:8">
      <c r="H373" s="253"/>
    </row>
    <row r="374" spans="8:8">
      <c r="H374" s="253"/>
    </row>
    <row r="375" spans="8:8">
      <c r="H375" s="253"/>
    </row>
    <row r="376" spans="8:8">
      <c r="H376" s="253"/>
    </row>
    <row r="377" spans="8:8">
      <c r="H377" s="253"/>
    </row>
    <row r="378" spans="8:8">
      <c r="H378" s="253"/>
    </row>
    <row r="379" spans="8:8">
      <c r="H379" s="253"/>
    </row>
    <row r="380" spans="8:8">
      <c r="H380" s="253"/>
    </row>
    <row r="381" spans="8:8">
      <c r="H381" s="253"/>
    </row>
    <row r="382" spans="8:8">
      <c r="H382" s="253"/>
    </row>
    <row r="383" spans="8:8">
      <c r="H383" s="253"/>
    </row>
    <row r="384" spans="8:8">
      <c r="H384" s="253"/>
    </row>
    <row r="385" spans="8:8">
      <c r="H385" s="253"/>
    </row>
    <row r="386" spans="8:8">
      <c r="H386" s="253"/>
    </row>
    <row r="387" spans="8:8">
      <c r="H387" s="253"/>
    </row>
    <row r="388" spans="8:8">
      <c r="H388" s="253"/>
    </row>
    <row r="389" spans="8:8">
      <c r="H389" s="253"/>
    </row>
    <row r="390" spans="8:8">
      <c r="H390" s="253"/>
    </row>
    <row r="391" spans="8:8">
      <c r="H391" s="253"/>
    </row>
    <row r="392" spans="8:8">
      <c r="H392" s="253"/>
    </row>
    <row r="393" spans="8:8">
      <c r="H393" s="253"/>
    </row>
    <row r="394" spans="8:8">
      <c r="H394" s="253"/>
    </row>
    <row r="395" spans="8:8">
      <c r="H395" s="253"/>
    </row>
    <row r="396" spans="8:8">
      <c r="H396" s="253"/>
    </row>
    <row r="397" spans="8:8">
      <c r="H397" s="253"/>
    </row>
    <row r="398" spans="8:8">
      <c r="H398" s="253"/>
    </row>
    <row r="399" spans="8:8">
      <c r="H399" s="253"/>
    </row>
    <row r="400" spans="8:8">
      <c r="H400" s="253"/>
    </row>
    <row r="401" spans="8:8">
      <c r="H401" s="253"/>
    </row>
    <row r="402" spans="8:8">
      <c r="H402" s="253"/>
    </row>
    <row r="403" spans="8:8">
      <c r="H403" s="253"/>
    </row>
    <row r="404" spans="8:8">
      <c r="H404" s="253"/>
    </row>
    <row r="405" spans="8:8">
      <c r="H405" s="253"/>
    </row>
    <row r="406" spans="8:8">
      <c r="H406" s="253"/>
    </row>
    <row r="407" spans="8:8">
      <c r="H407" s="253"/>
    </row>
  </sheetData>
  <protectedRanges>
    <protectedRange sqref="E1:J2" name="Obseg5_11_1_1"/>
  </protectedRanges>
  <mergeCells count="3">
    <mergeCell ref="A3:E3"/>
    <mergeCell ref="A4:F4"/>
    <mergeCell ref="A7:F7"/>
  </mergeCells>
  <pageMargins left="0.70866141732283472" right="0.31496062992125984" top="0.74803149606299213" bottom="0.74803149606299213" header="0.31496062992125984" footer="0.31496062992125984"/>
  <pageSetup paperSize="9" scale="80" fitToHeight="0" orientation="portrait" r:id="rId1"/>
  <headerFooter>
    <oddFooter>&amp;L&amp;F&amp;R&amp;P od &amp;N</oddFooter>
  </headerFooter>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11</vt:i4>
      </vt:variant>
    </vt:vector>
  </HeadingPairs>
  <TitlesOfParts>
    <vt:vector size="17" baseType="lpstr">
      <vt:lpstr>rekapitulacija</vt:lpstr>
      <vt:lpstr>GO</vt:lpstr>
      <vt:lpstr>STROJNE1</vt:lpstr>
      <vt:lpstr>STROJNE2</vt:lpstr>
      <vt:lpstr>ELEKTRO1</vt:lpstr>
      <vt:lpstr>ELEKTRO2</vt:lpstr>
      <vt:lpstr>GO!Excel_BuiltIn_Print_Area</vt:lpstr>
      <vt:lpstr>rekapitulacija!Excel_BuiltIn_Print_Area</vt:lpstr>
      <vt:lpstr>ELEKTRO1!Področje_tiskanja</vt:lpstr>
      <vt:lpstr>ELEKTRO2!Področje_tiskanja</vt:lpstr>
      <vt:lpstr>GO!Področje_tiskanja</vt:lpstr>
      <vt:lpstr>rekapitulacija!Področje_tiskanja</vt:lpstr>
      <vt:lpstr>STROJNE1!Področje_tiskanja</vt:lpstr>
      <vt:lpstr>STROJNE2!Področje_tiskanja</vt:lpstr>
      <vt:lpstr>ELEKTRO1!Tiskanje_naslovov</vt:lpstr>
      <vt:lpstr>ELEKTRO2!Tiskanje_naslovov</vt:lpstr>
      <vt:lpstr>STROJNE1!Tiskanje_naslovov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Uporabnik sistema Windows</cp:lastModifiedBy>
  <cp:lastPrinted>2021-06-02T09:24:31Z</cp:lastPrinted>
  <dcterms:created xsi:type="dcterms:W3CDTF">2020-10-27T13:52:04Z</dcterms:created>
  <dcterms:modified xsi:type="dcterms:W3CDTF">2021-07-16T09:31:11Z</dcterms:modified>
</cp:coreProperties>
</file>