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JHL\2024\JHL-1-24 Izvajanje storitev zasebnega varovanja - PONOVITEV\Razpisna dokumentacija\"/>
    </mc:Choice>
  </mc:AlternateContent>
  <bookViews>
    <workbookView xWindow="0" yWindow="0" windowWidth="28800" windowHeight="13800" activeTab="6"/>
  </bookViews>
  <sheets>
    <sheet name="SKLOP 1 JPE" sheetId="13" r:id="rId1"/>
    <sheet name="SKLOP 2 JPE" sheetId="24" r:id="rId2"/>
    <sheet name="SKLOP 3 JPE" sheetId="22" r:id="rId3"/>
    <sheet name="Sklop 4 VKS" sheetId="21" r:id="rId4"/>
    <sheet name="SKLOP 5 LPP" sheetId="16" r:id="rId5"/>
    <sheet name="SKLOP 6 LPT" sheetId="25" r:id="rId6"/>
    <sheet name="SKLOP 7 ŽALE" sheetId="14" r:id="rId7"/>
  </sheets>
  <definedNames>
    <definedName name="_xlnm.Print_Titles" localSheetId="5">'SKLOP 6 LPT'!$8:$8</definedName>
  </definedNames>
  <calcPr calcId="162913"/>
</workbook>
</file>

<file path=xl/calcChain.xml><?xml version="1.0" encoding="utf-8"?>
<calcChain xmlns="http://schemas.openxmlformats.org/spreadsheetml/2006/main">
  <c r="G32" i="25" l="1"/>
  <c r="G31" i="25"/>
  <c r="G30" i="25"/>
  <c r="G29" i="25"/>
  <c r="G28" i="25"/>
  <c r="G27" i="25"/>
  <c r="G26" i="25"/>
  <c r="G25" i="25"/>
  <c r="G24" i="25"/>
  <c r="G23" i="25"/>
  <c r="G22" i="25"/>
  <c r="G20" i="25"/>
  <c r="G18" i="25"/>
  <c r="G17" i="25"/>
  <c r="G16" i="25"/>
  <c r="G15" i="25"/>
  <c r="G13" i="25"/>
  <c r="G11" i="25"/>
  <c r="G10" i="25"/>
  <c r="G33" i="25" l="1"/>
  <c r="G12" i="24"/>
  <c r="G11" i="24"/>
  <c r="G10" i="24"/>
  <c r="G13" i="24" s="1"/>
  <c r="G14" i="24" s="1"/>
  <c r="G17" i="22" l="1"/>
  <c r="G16" i="22"/>
  <c r="G15" i="22"/>
  <c r="G14" i="22"/>
  <c r="G13" i="22"/>
  <c r="G12" i="22"/>
  <c r="G11" i="22"/>
  <c r="G10" i="22"/>
  <c r="G18" i="22" l="1"/>
  <c r="G19" i="22" s="1"/>
  <c r="G23" i="16"/>
  <c r="G24" i="14" l="1"/>
  <c r="G145" i="21" l="1"/>
  <c r="G144" i="21"/>
  <c r="G143" i="21"/>
  <c r="G142" i="21"/>
  <c r="G141" i="21"/>
  <c r="G140" i="21"/>
  <c r="G139" i="21"/>
  <c r="G138" i="21"/>
  <c r="G134" i="21"/>
  <c r="G133" i="21"/>
  <c r="G126" i="21"/>
  <c r="G125" i="21"/>
  <c r="G124" i="21"/>
  <c r="G123" i="21"/>
  <c r="G122" i="21"/>
  <c r="G121" i="21"/>
  <c r="G120" i="21"/>
  <c r="G127" i="21" s="1"/>
  <c r="G115" i="21"/>
  <c r="G114" i="21"/>
  <c r="G113" i="21"/>
  <c r="G112" i="21"/>
  <c r="G111" i="21"/>
  <c r="G110" i="21"/>
  <c r="G109" i="21"/>
  <c r="G116" i="21" s="1"/>
  <c r="G104" i="21"/>
  <c r="G103" i="21"/>
  <c r="G102" i="21"/>
  <c r="G101" i="21"/>
  <c r="G100" i="21"/>
  <c r="G99" i="21"/>
  <c r="G98" i="21"/>
  <c r="G97" i="21"/>
  <c r="G96" i="21"/>
  <c r="G95" i="21"/>
  <c r="G94" i="21"/>
  <c r="G105" i="21" s="1"/>
  <c r="G89" i="21"/>
  <c r="G88" i="21"/>
  <c r="G87" i="21"/>
  <c r="G86" i="21"/>
  <c r="G85" i="21"/>
  <c r="G84" i="21"/>
  <c r="G83" i="21"/>
  <c r="G82" i="21"/>
  <c r="G90" i="21" s="1"/>
  <c r="G77" i="21"/>
  <c r="G76" i="21"/>
  <c r="G75" i="21"/>
  <c r="G74" i="21"/>
  <c r="G73" i="21"/>
  <c r="G72" i="21"/>
  <c r="G71" i="21"/>
  <c r="G78" i="21" s="1"/>
  <c r="G63" i="21"/>
  <c r="G62" i="21"/>
  <c r="G61" i="21"/>
  <c r="G60" i="21"/>
  <c r="G59" i="21"/>
  <c r="G58" i="21"/>
  <c r="G57" i="21"/>
  <c r="G56" i="21"/>
  <c r="G64" i="21" s="1"/>
  <c r="G66" i="21" s="1"/>
  <c r="G52" i="21"/>
  <c r="G51" i="21"/>
  <c r="G50" i="21"/>
  <c r="G53" i="21" s="1"/>
  <c r="G43" i="21"/>
  <c r="G42" i="21"/>
  <c r="G41" i="21"/>
  <c r="G40" i="21"/>
  <c r="G39" i="21"/>
  <c r="G33" i="21"/>
  <c r="G32" i="21"/>
  <c r="G31" i="21"/>
  <c r="G30" i="21"/>
  <c r="G29" i="21"/>
  <c r="G28" i="21"/>
  <c r="G27" i="21"/>
  <c r="G26" i="21"/>
  <c r="G25" i="21"/>
  <c r="G24" i="21"/>
  <c r="G23" i="21"/>
  <c r="G22" i="21"/>
  <c r="G21" i="21"/>
  <c r="G20" i="21"/>
  <c r="G19" i="21"/>
  <c r="G18" i="21"/>
  <c r="G17" i="21"/>
  <c r="G16" i="21"/>
  <c r="G15" i="21"/>
  <c r="G14" i="21"/>
  <c r="G13" i="21"/>
  <c r="G12" i="21"/>
  <c r="G11" i="21"/>
  <c r="G10" i="21"/>
  <c r="G34" i="21" s="1"/>
  <c r="G44" i="21" l="1"/>
  <c r="G46" i="21" s="1"/>
  <c r="G148" i="21" s="1"/>
  <c r="G149" i="21" s="1"/>
  <c r="G146" i="21"/>
  <c r="G9" i="14" l="1"/>
  <c r="G9" i="16" l="1"/>
  <c r="G21" i="16"/>
  <c r="G20" i="16"/>
  <c r="G19" i="16"/>
  <c r="G18" i="16"/>
  <c r="G17" i="16"/>
  <c r="G16" i="16"/>
  <c r="G15" i="16"/>
  <c r="G14" i="16"/>
  <c r="G13" i="16"/>
  <c r="G12" i="16"/>
  <c r="G11" i="16"/>
  <c r="G10" i="16"/>
  <c r="G22" i="16" s="1"/>
  <c r="G10" i="14"/>
  <c r="G11" i="14"/>
  <c r="G12" i="14"/>
  <c r="G13" i="14"/>
  <c r="G14" i="14"/>
  <c r="G15" i="14"/>
  <c r="G16" i="14"/>
  <c r="G17" i="14"/>
  <c r="G18" i="14"/>
  <c r="G19" i="14"/>
  <c r="G20" i="14"/>
  <c r="G21" i="14"/>
  <c r="G22" i="14"/>
  <c r="G12" i="13"/>
  <c r="G11" i="13"/>
  <c r="G10" i="13"/>
  <c r="G13" i="13" l="1"/>
  <c r="G14" i="13" s="1"/>
  <c r="G23" i="14"/>
</calcChain>
</file>

<file path=xl/sharedStrings.xml><?xml version="1.0" encoding="utf-8"?>
<sst xmlns="http://schemas.openxmlformats.org/spreadsheetml/2006/main" count="641" uniqueCount="289">
  <si>
    <t>ura</t>
  </si>
  <si>
    <t>obhod</t>
  </si>
  <si>
    <t>intervencija</t>
  </si>
  <si>
    <t>cena/enoto</t>
  </si>
  <si>
    <t>cena/leto</t>
  </si>
  <si>
    <t>EM</t>
  </si>
  <si>
    <t>količina/leto</t>
  </si>
  <si>
    <t>Vodenje varnostnih storitev</t>
  </si>
  <si>
    <t>Izvajanje varnostnih storitev</t>
  </si>
  <si>
    <t>Vodenje požarno-preventivnih storitev</t>
  </si>
  <si>
    <t>Izvajanje požarno-preventivnih storitev</t>
  </si>
  <si>
    <t>STORITEV</t>
  </si>
  <si>
    <t>lokacija/mesec</t>
  </si>
  <si>
    <t>PONUDBENI PREDRAČUN</t>
  </si>
  <si>
    <t>1.</t>
  </si>
  <si>
    <t>2.</t>
  </si>
  <si>
    <t>3.</t>
  </si>
  <si>
    <t>4.</t>
  </si>
  <si>
    <t>5.</t>
  </si>
  <si>
    <t>6.</t>
  </si>
  <si>
    <t>7.</t>
  </si>
  <si>
    <t>8.</t>
  </si>
  <si>
    <t>10.</t>
  </si>
  <si>
    <t>11.</t>
  </si>
  <si>
    <t>12.</t>
  </si>
  <si>
    <t>14.</t>
  </si>
  <si>
    <t>15.</t>
  </si>
  <si>
    <t>(Podpis odgovorne osebe)</t>
  </si>
  <si>
    <t>(Kraj, datum)</t>
  </si>
  <si>
    <t>______________________</t>
  </si>
  <si>
    <t>_______________________                                      Žig</t>
  </si>
  <si>
    <t>PONUDBENA CENA v EUR brez DDV za 1 leto</t>
  </si>
  <si>
    <t>Zamenjana oprema se obračuna v skladu z okvirnim sporazumom.</t>
  </si>
  <si>
    <t>Priloga k ponudbi za sklop št. 1</t>
  </si>
  <si>
    <t>Ponudnik: _____________________________________________________________________________</t>
  </si>
  <si>
    <t xml:space="preserve">PONUDBENI PREDRAČUN št. _____________ </t>
  </si>
  <si>
    <t>9.</t>
  </si>
  <si>
    <t>13.</t>
  </si>
  <si>
    <t>Fizično varovanje ljudi in premoženja</t>
  </si>
  <si>
    <t xml:space="preserve">ura </t>
  </si>
  <si>
    <t>Fizično varovanje ljudi in premoženja - dodatno varovanje z več varnostniki izklljučno v mesecu oktobru posameznega leta</t>
  </si>
  <si>
    <t>Priklop na VNC</t>
  </si>
  <si>
    <t>lokacija/ mesec</t>
  </si>
  <si>
    <t>Vzdrževalni pregled – požar</t>
  </si>
  <si>
    <t>pregled</t>
  </si>
  <si>
    <t>Vzdrževalni pregled - vlom</t>
  </si>
  <si>
    <t>Prevoz denarja (vključuje zavarovanje gotovine na poti pri zavarovalnici) - Sprejemna pisarna, najemnine, Plečnikova Žale, Med hmeljniki 2</t>
  </si>
  <si>
    <t>Prevoz denarja (vključuje zavarovanje gotovine na poti pri zavarovalnici) - Plečnikova cvetličarna, Tomačevska 2a</t>
  </si>
  <si>
    <t>Prevoz denarja (vključuje zavarovanje gotovine na poti pri zavarovalnici) - Plečnikova cvetličarna (OE PST), Tomačevska 2</t>
  </si>
  <si>
    <t>Prevoz denarja (vključuje zavarovanje gotovine na poti pri zavarovalnici) - Plečnikova cvetličarna (OE Polje)</t>
  </si>
  <si>
    <t>Dodatno varovanje po naročilu</t>
  </si>
  <si>
    <t>Varovanje parkirišč (dodatno po naročilu)</t>
  </si>
  <si>
    <t>Posredovanje na objektu  (dodatno po naročilu - intervencija)</t>
  </si>
  <si>
    <t>posredovanje</t>
  </si>
  <si>
    <t>Varnostni obhod (dodatno po naročilu)</t>
  </si>
  <si>
    <t>Servisna ura (dodatno po naročilu)</t>
  </si>
  <si>
    <t xml:space="preserve">Zamenjana oprema se obračuna po veljavnem ceniku izvajalca. </t>
  </si>
  <si>
    <t>_______________________                                 Žig</t>
  </si>
  <si>
    <t>Priloga k ponudbi za sklop št. 3</t>
  </si>
  <si>
    <t>Fizično varovanje</t>
  </si>
  <si>
    <t>Fizično varovanje avtobusov izredno</t>
  </si>
  <si>
    <t>Priklop na VNC - 3 lokacije</t>
  </si>
  <si>
    <t>Intervencija na avtobusu</t>
  </si>
  <si>
    <t>Intervencija na objektu</t>
  </si>
  <si>
    <t>Vzdrževanje pregled požarna varnost / vsake 3 mesece - 2 lokacije</t>
  </si>
  <si>
    <t>lokacija/pregled</t>
  </si>
  <si>
    <t>Vzdrževanje pregled vlom / 1 x letno - 3 lokacije</t>
  </si>
  <si>
    <t>Prevoz denarja 3 lokacije - dnevno</t>
  </si>
  <si>
    <t>lokacija/ prevoz na mesec</t>
  </si>
  <si>
    <t>Dodatno fizično varovanje po naročilu</t>
  </si>
  <si>
    <t>Varnostni obhod</t>
  </si>
  <si>
    <t>Servisna ura varnostnega tehnika</t>
  </si>
  <si>
    <t>Varovanje javnih zbiranj</t>
  </si>
  <si>
    <t>Izvajanje reda na varovanem območju - avtobusi LPP</t>
  </si>
  <si>
    <t>kos</t>
  </si>
  <si>
    <t>16.</t>
  </si>
  <si>
    <t>17.</t>
  </si>
  <si>
    <t>18.</t>
  </si>
  <si>
    <t>19.</t>
  </si>
  <si>
    <t xml:space="preserve">SEKTOR VODOVOD </t>
  </si>
  <si>
    <t>FIT VAROVANJE / Naziv objekta</t>
  </si>
  <si>
    <t>VO Kleče</t>
  </si>
  <si>
    <t>mesec</t>
  </si>
  <si>
    <t>VO Hrastje</t>
  </si>
  <si>
    <t>VO Šentvid</t>
  </si>
  <si>
    <t>VO Jarški Prod</t>
  </si>
  <si>
    <t>VO Brest</t>
  </si>
  <si>
    <t>VH Debeli Hrib - Stari</t>
  </si>
  <si>
    <t>VH Rožnik - Novi</t>
  </si>
  <si>
    <t>VH Pržanj</t>
  </si>
  <si>
    <t>VH Gmajna</t>
  </si>
  <si>
    <t>VH Tabor</t>
  </si>
  <si>
    <t>VD Dolsko</t>
  </si>
  <si>
    <t>PP Vinje</t>
  </si>
  <si>
    <t>VH Srednje Vinje</t>
  </si>
  <si>
    <t>VH Šeparjev hrib - Novi</t>
  </si>
  <si>
    <t>VH Brdo</t>
  </si>
  <si>
    <t>PV Rakitna</t>
  </si>
  <si>
    <t>VH Senožeti</t>
  </si>
  <si>
    <t>SKUPAJ</t>
  </si>
  <si>
    <t>*Tehnično varovanje še ni vzpostavljeno.</t>
  </si>
  <si>
    <t>SKUPAJ SEKTOR VODOVOD</t>
  </si>
  <si>
    <t>SEKTOR KANALIZACIJA</t>
  </si>
  <si>
    <t>CČN Ljubljana</t>
  </si>
  <si>
    <t>ČN Črnuče</t>
  </si>
  <si>
    <t>ČN Brod</t>
  </si>
  <si>
    <t>SKUPAJ SEKTOR KANALIZACIJA</t>
  </si>
  <si>
    <t>POSLOVNO SERVISNI OBJEKT</t>
  </si>
  <si>
    <t>SKUPAJ POSLOVNO SERVISNI OBJEKT</t>
  </si>
  <si>
    <t>RCERO (Regijski center za ravnanje z odpadki)</t>
  </si>
  <si>
    <t>SKUPAJ RCERO</t>
  </si>
  <si>
    <t>JAVNE SANITARIJE</t>
  </si>
  <si>
    <t>Skupaj javne sanitarije</t>
  </si>
  <si>
    <t>KOMPLEKS</t>
  </si>
  <si>
    <t>SKUPAJ KOMPLEKS</t>
  </si>
  <si>
    <t xml:space="preserve">POVŠETOVA* </t>
  </si>
  <si>
    <t>SKUPAJ POVŠETOVA</t>
  </si>
  <si>
    <t>* se bo ukinila</t>
  </si>
  <si>
    <t>SEKTOR STROKOVNIH SLUŽB</t>
  </si>
  <si>
    <t>Skladišče, Saveljska cesta 1, 1000 Ljubljana</t>
  </si>
  <si>
    <t>SKUPAJ SEKTOR STROKOVNIH SLUŽB</t>
  </si>
  <si>
    <t>Druge storitve</t>
  </si>
  <si>
    <t xml:space="preserve">Fizični pregled kamer na vidoenadzornem sistemu (čiščenje, nastavitev kotov, … ) </t>
  </si>
  <si>
    <t>Varnostni obhod - na drugih lokacijah</t>
  </si>
  <si>
    <t>Fizično varovanje - na drugih lokacijah</t>
  </si>
  <si>
    <t>Najem dvigala za opravljanje storitev varnostnega tehnika</t>
  </si>
  <si>
    <t>dan</t>
  </si>
  <si>
    <t>SKUPAJ DRUGE STORITVE</t>
  </si>
  <si>
    <t>Priloga k ponudbi za sklop št. 2</t>
  </si>
  <si>
    <t>Ponudnik: _____________________________________________________________________________, ki oddajamo</t>
  </si>
  <si>
    <t>VD Brezova noga (VD Brezova noga - 4 še nima varovanja*)</t>
  </si>
  <si>
    <t>VH Grad*</t>
  </si>
  <si>
    <t>20.</t>
  </si>
  <si>
    <t>ČP Svetje*</t>
  </si>
  <si>
    <t>21.</t>
  </si>
  <si>
    <t>VD Preska-2*</t>
  </si>
  <si>
    <t>22.</t>
  </si>
  <si>
    <t>VD Preska-3*</t>
  </si>
  <si>
    <t>23.</t>
  </si>
  <si>
    <t>VH Verje*</t>
  </si>
  <si>
    <t>24.</t>
  </si>
  <si>
    <t>VH Srednja vas*</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</si>
  <si>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</si>
  <si>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</si>
  <si>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</si>
  <si>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</si>
  <si>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</si>
  <si>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</si>
  <si>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</si>
  <si>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</si>
  <si>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</si>
  <si>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</si>
  <si>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</si>
  <si>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</si>
  <si>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</si>
  <si>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</si>
  <si>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</si>
  <si>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</si>
  <si>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</si>
  <si>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</si>
  <si>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</si>
  <si>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</si>
  <si>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</si>
  <si>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</si>
  <si>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</si>
  <si>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</si>
  <si>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</si>
  <si>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</si>
  <si>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</si>
  <si>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</si>
  <si>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</si>
  <si>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</si>
  <si>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</si>
  <si>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</si>
  <si>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</si>
  <si>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</si>
  <si>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</si>
  <si>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</si>
  <si>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</si>
  <si>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</si>
  <si>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</si>
  <si>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</si>
  <si>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</si>
  <si>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</si>
  <si>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</si>
  <si>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</si>
  <si>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</si>
  <si>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</si>
  <si>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</si>
  <si>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</si>
  <si>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</si>
  <si>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</si>
  <si>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</si>
  <si>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</si>
  <si>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</si>
  <si>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</si>
  <si>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</si>
  <si>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</si>
  <si>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</si>
  <si>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</si>
  <si>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</si>
  <si>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</si>
  <si>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</si>
  <si>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</si>
  <si>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</si>
  <si>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</si>
  <si>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</si>
  <si>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</si>
  <si>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*Opomba: postavke fizičnega varovanja navedene v ponudbenem predračunu so okvirne in se bodo v času izvajanja lahko zmanjševale oziroma spreminjale.</t>
  </si>
  <si>
    <t>Neprekinjen sprejem klica v sili iz dvigal</t>
  </si>
  <si>
    <t>Enkratno reševanje iz dvigal</t>
  </si>
  <si>
    <t>PONUDBENA CENA v EUR brez DDV za 2 leti</t>
  </si>
  <si>
    <t>Varnostno-gasilska služba</t>
  </si>
  <si>
    <t>Varnostno-gasilska služba - delovodja</t>
  </si>
  <si>
    <t>Prenos signala na VNC</t>
  </si>
  <si>
    <t>Dodatno fizično-požarno varovanje po naročilu</t>
  </si>
  <si>
    <t>Dodatno fizično-požarno varovanje po naročilu - IVT</t>
  </si>
  <si>
    <t>Dodatno fizično varovanje po naročilu (PPE TOL)</t>
  </si>
  <si>
    <t>Dodatno požarno varovanje po naročilu</t>
  </si>
  <si>
    <t>Prenos signala na VNC - CČN</t>
  </si>
  <si>
    <t>Vzdrževanje sistema za odkrivanje in javljanje požara - CČN</t>
  </si>
  <si>
    <t>Vzdrževanje naprave za javljanje plina CO</t>
  </si>
  <si>
    <t>Prenos signala na VNC - PSO</t>
  </si>
  <si>
    <t>Vzdrževanje sistema za odkrivanje in javljanje požara - PSO</t>
  </si>
  <si>
    <t>Prenos signala na VNC - RCERO</t>
  </si>
  <si>
    <t>Vzdrževanje pregled / 3 mesece</t>
  </si>
  <si>
    <t>Elektronski sistem za elektronsko evidentiranje obhodov varnostnikov - kontrolne točke</t>
  </si>
  <si>
    <t>Prenos signala na VNC - Plečnikov podhod</t>
  </si>
  <si>
    <t>Prenos signala na VNC - Mesarski most</t>
  </si>
  <si>
    <t>Prenos signala na VNC - Plava laguna podhod</t>
  </si>
  <si>
    <t>Prenos signala na VNC - Prulski most 1</t>
  </si>
  <si>
    <t>Prenos signala na VNC - Grubarjevo nabrežje - Špica</t>
  </si>
  <si>
    <t>Prenos signala na VNC - Prulski most 2</t>
  </si>
  <si>
    <t>Prenos signala na VNC - KOMPLEKS</t>
  </si>
  <si>
    <t>Prenos signala na VNC - POVŠETOVA</t>
  </si>
  <si>
    <t>Ponudnik: _____________________________________________________________________________,</t>
  </si>
  <si>
    <t>PONUDBENA CENA v EUR brez DDV POŽARNO-PREVENTIVNE STORITVE za 1 leto</t>
  </si>
  <si>
    <t>PONUDBENA CENA v EUR brez DDV POŽARNO-PREVENTIVNE STORITVE za 2 leti</t>
  </si>
  <si>
    <t>PONUDBENA CENA v EUR brez DDV VARNOSTNE STORITVE za 1 leto</t>
  </si>
  <si>
    <t>PONUDBENA CENA v EUR brez DDV VARNOSTNE STORITVE za 2 leti</t>
  </si>
  <si>
    <t>PONUDBENA CENA v EUR brez DDV VARNOSTNO GASILSKE STORITVE za 1 leto</t>
  </si>
  <si>
    <t>PONUDBENA CENA v EUR brez DDV VARNOSTNO GASILSKE STORITVE za 2 leti</t>
  </si>
  <si>
    <t>izvedba/mesec</t>
  </si>
  <si>
    <t>izvedba</t>
  </si>
  <si>
    <t>Priloga k ponudbi za sklop št. 7</t>
  </si>
  <si>
    <t>Enota</t>
  </si>
  <si>
    <t xml:space="preserve"> Okvirna količina 24 mesecev </t>
  </si>
  <si>
    <t>Cena na enoto brez DDV</t>
  </si>
  <si>
    <t>Skupna cena brez DDV za 24 mesecev</t>
  </si>
  <si>
    <r>
      <t xml:space="preserve">FIZIČNO VAROVANJE NA VSEH LOKACIJAH NAROČNIKA                                                                                                                                                                                                               </t>
    </r>
    <r>
      <rPr>
        <sz val="11"/>
        <color indexed="8"/>
        <rFont val="Tahoma"/>
        <family val="2"/>
        <charset val="238"/>
      </rPr>
      <t>(obseg varovanja in lokacije so navedene v tehničnem opisu)</t>
    </r>
  </si>
  <si>
    <t>/</t>
  </si>
  <si>
    <t xml:space="preserve">Fizično varovanje na vseh lokacijah naročnika </t>
  </si>
  <si>
    <t>Obhodi na vseh lokacijah naročnika</t>
  </si>
  <si>
    <r>
      <t xml:space="preserve">TEHNIČNO VAROVANJE NA VSEH LOKACIJAH NAROČNIKA                                                                                                                                                                                                        </t>
    </r>
    <r>
      <rPr>
        <sz val="11"/>
        <color indexed="8"/>
        <rFont val="Tahoma"/>
        <family val="2"/>
        <charset val="238"/>
      </rPr>
      <t>(obseg varovanja in  lokacije so navedene v tehničnem opisu)</t>
    </r>
  </si>
  <si>
    <t>Tehnično varovanje na vseh lokacijah naročnika - mesečni pavšal za posamezno lokacijo</t>
  </si>
  <si>
    <r>
      <t xml:space="preserve">STORITVE VZDRŽEVANJA ALARMNO VARNOSTNE TEHNIKE                                                                                                                                                                                                        </t>
    </r>
    <r>
      <rPr>
        <sz val="11"/>
        <color indexed="8"/>
        <rFont val="Tahoma"/>
        <family val="2"/>
        <charset val="238"/>
      </rPr>
      <t>(opis opreme na posamezni lokaciji in obseg vzdrževanja je naveden v tehničnem opisu)</t>
    </r>
  </si>
  <si>
    <t>Pregled - Tržnica Bežigrad</t>
  </si>
  <si>
    <t>Pregled - Tržnica Moste</t>
  </si>
  <si>
    <t>Pregled-Pokrita tržnica</t>
  </si>
  <si>
    <t>Pregled - Plečnikove arkade</t>
  </si>
  <si>
    <r>
      <t xml:space="preserve">PREVOZ IN VAROVANJE GOTOVINE                                                                                                                                                                                                                                               </t>
    </r>
    <r>
      <rPr>
        <sz val="11"/>
        <color indexed="8"/>
        <rFont val="Tahoma"/>
        <family val="2"/>
        <charset val="238"/>
      </rPr>
      <t xml:space="preserve">(prevzem, oddaja, obseg in čas prevoza gotovine je naveden v tehničnem opisu) </t>
    </r>
  </si>
  <si>
    <t xml:space="preserve">Prevoz in varovanje gotovine </t>
  </si>
  <si>
    <t>prevoz</t>
  </si>
  <si>
    <r>
      <t xml:space="preserve">OSTALE STORITVE </t>
    </r>
    <r>
      <rPr>
        <sz val="11"/>
        <color indexed="8"/>
        <rFont val="Tahoma"/>
        <family val="2"/>
        <charset val="238"/>
      </rPr>
      <t>(ZAMENJAVA OPREME ALARMNO VARNOSTNE TEHNIKE (ki je kompatibilna z že nameščenim tehničnim sistemom varovanja pri naročniku)</t>
    </r>
  </si>
  <si>
    <t>Alarmna centrala z ohišjem in stikalom</t>
  </si>
  <si>
    <t>Tipkovnica</t>
  </si>
  <si>
    <t>Pozivnik - GSM komunikator</t>
  </si>
  <si>
    <t>IR senzor</t>
  </si>
  <si>
    <t>Senzor tresljajev</t>
  </si>
  <si>
    <t xml:space="preserve">Akumulator </t>
  </si>
  <si>
    <t>Sirena</t>
  </si>
  <si>
    <t>Komplet opreme tehničnega varovanja avtomatske blagajne, ki obsega: alarmno centralo z ohišjem in stikalom, tipkovnico, pozivnik-GSM komunikator,2 kos IR senzor, akumulator, 2 kos senzor tresljajev, sirena - glej oprema vzorčne lokacije (Parkirišče Kranjčeva) s tehnično opremo za varovanje, ki je kompatibilna z obstoječim tehničnim sistemom varovanja pri naročniku</t>
  </si>
  <si>
    <t>komplet</t>
  </si>
  <si>
    <t>Delovna ura vzdrževalca za dodatno servisiranje in vzdrževanje alarmno varnostno tehnike (menjava akumulatorja, meritev sistema, nastavitev vibro senzorja, preizkus delovanje sistema, vgradnja centralne alarmne naprave, povezovanje senzorjev in ostalih elementov, itd...)</t>
  </si>
  <si>
    <t>Interventni obhodi</t>
  </si>
  <si>
    <t>Izredna intervencija na zahtevo naročnika (ena oseba)</t>
  </si>
  <si>
    <t xml:space="preserve"> PONUDBENA CENA v EUR brez DDV za 2 leti:</t>
  </si>
  <si>
    <t xml:space="preserve">Ponudbene cene, navedene v posameznih postavkah ponudbenega predračuna, vključujejo vse materialne in nematerialne stroške, ki bodo potrebni za izvedbo predmeta naročila, vključno z vsemi stroški izvedbe storitve, stroški dela, stroški prevoza, stroški montaže oziroma vgradnje ter stroški priklopa posamezne naprave na električno omrežje in preizkusnim delovanjem (v primeru zamenjave opreme alarmno varnostno tehnike). Ponudbene cene, navedene v posameznih postavkah ponudbenega predračuna, so pripravljene v skladu z vsemi zahtevami naročnika, navedenimi v razpisni dokumentaciji in opisom predmeta naročila. Zamenjana oprema se obračuna v skladu z okvirnim sporazumom. </t>
  </si>
  <si>
    <t xml:space="preserve">                (Kraj, datum)                                                                Žig</t>
  </si>
  <si>
    <t>Priloga k ponudbi za sklop št. 6</t>
  </si>
  <si>
    <t>Priloga k ponudbi za sklop št. 4</t>
  </si>
  <si>
    <t>Priloga k ponudbi za sklop št. 5</t>
  </si>
  <si>
    <r>
      <t>ki oddajamo ponudbo</t>
    </r>
    <r>
      <rPr>
        <b/>
        <sz val="10.5"/>
        <color indexed="8"/>
        <rFont val="Tahoma"/>
        <family val="2"/>
        <charset val="238"/>
      </rPr>
      <t xml:space="preserve"> za javno naročilo št. JHL-1/24 Izvajanje storitev zasebnega varovanja, za sklop št. 1: JPE Izvajanje varnostnih storitev,</t>
    </r>
    <r>
      <rPr>
        <sz val="10.5"/>
        <color indexed="8"/>
        <rFont val="Tahoma"/>
        <family val="2"/>
        <charset val="238"/>
      </rPr>
      <t xml:space="preserve"> prilagamo</t>
    </r>
  </si>
  <si>
    <r>
      <t>ki oddajamo ponudbo</t>
    </r>
    <r>
      <rPr>
        <b/>
        <sz val="10.5"/>
        <color indexed="8"/>
        <rFont val="Tahoma"/>
        <family val="2"/>
        <charset val="238"/>
      </rPr>
      <t xml:space="preserve"> za javno naročilo št. JHL-1/24 Izvajanje storitev zasebnega varovanja, za sklop št. 1: JPE Izvajanje požarno-preventivnih storitev,</t>
    </r>
    <r>
      <rPr>
        <sz val="10.5"/>
        <color indexed="8"/>
        <rFont val="Tahoma"/>
        <family val="2"/>
        <charset val="238"/>
      </rPr>
      <t xml:space="preserve"> prilagamo</t>
    </r>
  </si>
  <si>
    <r>
      <t>ki oddajamo ponudbo</t>
    </r>
    <r>
      <rPr>
        <b/>
        <sz val="10.5"/>
        <color indexed="8"/>
        <rFont val="Tahoma"/>
        <family val="2"/>
        <charset val="238"/>
      </rPr>
      <t xml:space="preserve"> za javno naročilo št. JHL-1/24 Izvajanje storitev zasebnega varovanja, za sklop št. 3: JPE Vzpostavitev varnostno gasilske skupine in izvajanje protipožarnega varstva,</t>
    </r>
    <r>
      <rPr>
        <sz val="10.5"/>
        <color indexed="8"/>
        <rFont val="Tahoma"/>
        <family val="2"/>
        <charset val="238"/>
      </rPr>
      <t xml:space="preserve"> prilagamo</t>
    </r>
  </si>
  <si>
    <r>
      <t>ponudbo</t>
    </r>
    <r>
      <rPr>
        <b/>
        <sz val="10.5"/>
        <color indexed="8"/>
        <rFont val="Tahoma"/>
        <family val="2"/>
        <charset val="238"/>
      </rPr>
      <t xml:space="preserve"> za javno naročilo št. JHL-1/24 Izvajanje storitev zasebnega varovanja, za sklop št. 4: VKS</t>
    </r>
    <r>
      <rPr>
        <sz val="10.5"/>
        <color indexed="8"/>
        <rFont val="Tahoma"/>
        <family val="2"/>
        <charset val="238"/>
      </rPr>
      <t xml:space="preserve">, prilagamo </t>
    </r>
  </si>
  <si>
    <r>
      <t>ki oddajamo ponudbo</t>
    </r>
    <r>
      <rPr>
        <b/>
        <sz val="10.5"/>
        <color indexed="8"/>
        <rFont val="Tahoma"/>
        <family val="2"/>
        <charset val="238"/>
      </rPr>
      <t xml:space="preserve"> za javno naročilo št. JHL-1/24 Izvajanje storitev zasebnega varovanja, za sklop št. 5: LPP</t>
    </r>
    <r>
      <rPr>
        <sz val="10.5"/>
        <color indexed="8"/>
        <rFont val="Tahoma"/>
        <family val="2"/>
        <charset val="238"/>
      </rPr>
      <t>, prilagamo</t>
    </r>
  </si>
  <si>
    <r>
      <t>ki oddajamo ponudbo</t>
    </r>
    <r>
      <rPr>
        <b/>
        <sz val="10.5"/>
        <color indexed="8"/>
        <rFont val="Tahoma"/>
        <family val="2"/>
        <charset val="238"/>
      </rPr>
      <t xml:space="preserve"> za javno naročilo št. JHL-1/24 Izvajanje storitev zasebnega varovanja, za sklop št. 6: LPT</t>
    </r>
    <r>
      <rPr>
        <sz val="10.5"/>
        <color indexed="8"/>
        <rFont val="Tahoma"/>
        <family val="2"/>
        <charset val="238"/>
      </rPr>
      <t>, prilagamo</t>
    </r>
  </si>
  <si>
    <r>
      <t>ki oddajamo ponudbo</t>
    </r>
    <r>
      <rPr>
        <b/>
        <sz val="10.5"/>
        <color indexed="8"/>
        <rFont val="Tahoma"/>
        <family val="2"/>
        <charset val="238"/>
      </rPr>
      <t xml:space="preserve"> za javno naročilo št. JHL-1/24 Izvajanje storitev zasebnega varovanja, za sklop št. 7: ŽALE</t>
    </r>
    <r>
      <rPr>
        <sz val="10.5"/>
        <color indexed="8"/>
        <rFont val="Tahoma"/>
        <family val="2"/>
        <charset val="238"/>
      </rPr>
      <t>, prilagamo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</si>
</sst>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S_I_T_-;\-* #,##0.00\ _S_I_T_-;_-* &quot;-&quot;??\ _S_I_T_-;_-@_-"/>
    <numFmt numFmtId="165" formatCode="#,##0.00\ [$€-42D];\-#,##0.00\ [$€-42D]"/>
    <numFmt numFmtId="166" formatCode="#,##0.00\ &quot;€&quot;"/>
  </numFmts>
  <fonts count="23" x14ac:knownFonts="1">
    <font>
      <sz val="10"/>
      <name val="Arial"/>
      <charset val="238"/>
    </font>
    <font>
      <sz val="10"/>
      <name val="Arial"/>
      <family val="2"/>
      <charset val="238"/>
    </font>
    <font>
      <sz val="10"/>
      <name val="Arial CE"/>
      <charset val="238"/>
    </font>
    <font>
      <sz val="10"/>
      <name val="Arial CE"/>
      <family val="2"/>
      <charset val="238"/>
    </font>
    <font>
      <sz val="10"/>
      <name val="Arial"/>
      <family val="2"/>
      <charset val="238"/>
    </font>
    <font>
      <sz val="10"/>
      <name val="Arial"/>
      <family val="2"/>
      <charset val="238"/>
    </font>
    <font>
      <sz val="11"/>
      <color indexed="8"/>
      <name val="Tahoma"/>
      <family val="2"/>
    </font>
    <font>
      <sz val="11"/>
      <color indexed="8"/>
      <name val="Tahoma"/>
      <family val="2"/>
      <charset val="238"/>
    </font>
    <font>
      <sz val="11"/>
      <name val="Tahoma"/>
      <family val="2"/>
      <charset val="238"/>
    </font>
    <font>
      <b/>
      <sz val="11"/>
      <color indexed="8"/>
      <name val="Tahoma"/>
      <family val="2"/>
      <charset val="238"/>
    </font>
    <font>
      <b/>
      <sz val="11"/>
      <name val="Tahoma"/>
      <family val="2"/>
      <charset val="238"/>
    </font>
    <font>
      <b/>
      <i/>
      <sz val="11"/>
      <color indexed="8"/>
      <name val="Tahoma"/>
      <family val="2"/>
      <charset val="238"/>
    </font>
    <font>
      <b/>
      <sz val="10.5"/>
      <color indexed="8"/>
      <name val="Tahoma"/>
      <family val="2"/>
      <charset val="238"/>
    </font>
    <font>
      <sz val="10.5"/>
      <color indexed="8"/>
      <name val="Tahoma"/>
      <family val="2"/>
      <charset val="238"/>
    </font>
    <font>
      <sz val="11"/>
      <name val="Arial"/>
      <family val="2"/>
      <charset val="238"/>
    </font>
    <font>
      <sz val="11"/>
      <color rgb="FFC0C0C0"/>
      <name val="Tahoma"/>
      <family val="2"/>
      <charset val="238"/>
    </font>
    <font>
      <sz val="11"/>
      <color theme="1"/>
      <name val="Tahoma"/>
      <family val="2"/>
      <charset val="238"/>
    </font>
    <font>
      <b/>
      <sz val="11"/>
      <color theme="1"/>
      <name val="Tahoma"/>
      <family val="2"/>
      <charset val="238"/>
    </font>
    <font>
      <sz val="11"/>
      <color rgb="FF000000"/>
      <name val="Tahoma"/>
      <family val="2"/>
      <charset val="238"/>
    </font>
    <font>
      <b/>
      <sz val="11"/>
      <color indexed="8"/>
      <name val="Tahoma"/>
      <family val="2"/>
    </font>
    <font>
      <b/>
      <sz val="11"/>
      <color theme="1"/>
      <name val="Calibri"/>
      <family val="2"/>
      <scheme val="minor"/>
    </font>
    <font>
      <sz val="11"/>
      <name val="Tahoma"/>
      <family val="2"/>
    </font>
    <font>
      <sz val="10"/>
      <color theme="1"/>
      <name val="Tahoma"/>
      <family val="2"/>
      <charset val="238"/>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s>
  <cellStyleXfs count="10">
    <xf numFmtId="0" fontId="0" fillId="0" borderId="0"/>
    <xf numFmtId="0" fontId="5" fillId="0" borderId="0"/>
    <xf numFmtId="0" fontId="4" fillId="0" borderId="0"/>
    <xf numFmtId="0" fontId="2" fillId="0" borderId="0"/>
    <xf numFmtId="0" fontId="2" fillId="0" borderId="0"/>
    <xf numFmtId="0" fontId="3" fillId="0" borderId="0"/>
    <xf numFmtId="164" fontId="1" fillId="0" borderId="0" applyFont="0" applyFill="0" applyBorder="0" applyAlignment="0" applyProtection="0"/>
    <xf numFmtId="164" fontId="5" fillId="0" borderId="0" applyFont="0" applyFill="0" applyBorder="0" applyAlignment="0" applyProtection="0"/>
    <xf numFmtId="164" fontId="4" fillId="0" borderId="0" applyFont="0" applyFill="0" applyBorder="0" applyAlignment="0" applyProtection="0"/>
    <xf numFmtId="0" fontId="1" fillId="0" borderId="0"/>
  </cellStyleXfs>
  <cellXfs count="274">
    <xf numFmtId="0" fontId="0" fillId="0" borderId="0" xfId="0"/>
    <xf numFmtId="0" fontId="8" fillId="0" borderId="1" xfId="0" applyFont="1" applyBorder="1" applyAlignment="1" applyProtection="1">
      <alignment horizontal="center"/>
    </xf>
    <xf numFmtId="0" fontId="11" fillId="0" borderId="2" xfId="0" applyFont="1" applyBorder="1" applyAlignment="1" applyProtection="1">
      <alignment horizontal="right" vertical="top" wrapText="1"/>
    </xf>
    <xf numFmtId="0" fontId="8" fillId="0" borderId="0" xfId="0" applyFont="1" applyProtection="1"/>
    <xf numFmtId="0" fontId="7" fillId="0" borderId="3" xfId="0" applyFont="1" applyBorder="1" applyAlignment="1" applyProtection="1">
      <alignment wrapText="1"/>
    </xf>
    <xf numFmtId="0" fontId="7" fillId="0" borderId="2" xfId="0" applyFont="1" applyBorder="1" applyAlignment="1" applyProtection="1">
      <alignment wrapText="1"/>
    </xf>
    <xf numFmtId="0" fontId="15" fillId="0" borderId="0" xfId="0" applyFont="1" applyAlignment="1">
      <alignment horizontal="right" vertical="top" readingOrder="1"/>
    </xf>
    <xf numFmtId="0" fontId="8" fillId="0" borderId="0" xfId="0" applyFont="1"/>
    <xf numFmtId="0" fontId="16" fillId="0" borderId="1" xfId="0" applyFont="1" applyBorder="1" applyProtection="1"/>
    <xf numFmtId="3" fontId="8" fillId="0" borderId="1" xfId="0" applyNumberFormat="1" applyFont="1" applyBorder="1" applyAlignment="1" applyProtection="1">
      <alignment horizontal="center"/>
    </xf>
    <xf numFmtId="3" fontId="8" fillId="0" borderId="0" xfId="0" applyNumberFormat="1" applyFont="1" applyBorder="1" applyProtection="1"/>
    <xf numFmtId="0" fontId="17" fillId="0" borderId="0" xfId="0" applyFont="1" applyBorder="1" applyProtection="1"/>
    <xf numFmtId="166" fontId="10" fillId="0" borderId="0" xfId="0" applyNumberFormat="1" applyFont="1" applyBorder="1" applyAlignment="1" applyProtection="1">
      <alignment horizontal="center"/>
    </xf>
    <xf numFmtId="165" fontId="8" fillId="0" borderId="1" xfId="6" applyNumberFormat="1" applyFont="1" applyBorder="1" applyAlignment="1" applyProtection="1">
      <alignment horizontal="center"/>
    </xf>
    <xf numFmtId="165" fontId="10" fillId="0" borderId="1" xfId="6" applyNumberFormat="1" applyFont="1" applyBorder="1" applyAlignment="1" applyProtection="1">
      <alignment horizontal="center"/>
    </xf>
    <xf numFmtId="0" fontId="8" fillId="0" borderId="0" xfId="0" applyFont="1" applyBorder="1" applyProtection="1"/>
    <xf numFmtId="165" fontId="8" fillId="0" borderId="1" xfId="6" applyNumberFormat="1" applyFont="1" applyBorder="1" applyAlignment="1" applyProtection="1">
      <alignment horizontal="center"/>
      <protection locked="0"/>
    </xf>
    <xf numFmtId="0" fontId="18" fillId="0" borderId="1" xfId="0" applyFont="1" applyBorder="1" applyAlignment="1" applyProtection="1">
      <alignment vertical="center" wrapText="1"/>
    </xf>
    <xf numFmtId="0" fontId="8" fillId="0" borderId="1" xfId="3" applyFont="1" applyBorder="1" applyProtection="1"/>
    <xf numFmtId="0" fontId="8" fillId="0" borderId="0" xfId="2" applyFont="1" applyProtection="1"/>
    <xf numFmtId="0" fontId="10" fillId="0" borderId="1" xfId="3" applyFont="1" applyFill="1" applyBorder="1" applyProtection="1"/>
    <xf numFmtId="0" fontId="8" fillId="0" borderId="1" xfId="3" applyFont="1" applyBorder="1" applyAlignment="1" applyProtection="1">
      <alignment horizontal="center"/>
    </xf>
    <xf numFmtId="0" fontId="8" fillId="0" borderId="1" xfId="0" applyFont="1" applyBorder="1" applyProtection="1"/>
    <xf numFmtId="3" fontId="8" fillId="0" borderId="1" xfId="6" applyNumberFormat="1" applyFont="1" applyBorder="1" applyAlignment="1" applyProtection="1">
      <alignment horizontal="center"/>
    </xf>
    <xf numFmtId="0" fontId="8" fillId="0" borderId="7" xfId="0" applyFont="1" applyBorder="1" applyAlignment="1" applyProtection="1">
      <alignment horizontal="center"/>
    </xf>
    <xf numFmtId="0" fontId="8" fillId="0" borderId="7" xfId="3" applyFont="1" applyBorder="1" applyAlignment="1" applyProtection="1">
      <alignment horizontal="center"/>
    </xf>
    <xf numFmtId="166" fontId="17" fillId="0" borderId="0" xfId="0" applyNumberFormat="1" applyFont="1" applyBorder="1" applyProtection="1"/>
    <xf numFmtId="3" fontId="8" fillId="2" borderId="1" xfId="6" applyNumberFormat="1" applyFont="1" applyFill="1" applyBorder="1" applyAlignment="1" applyProtection="1">
      <alignment horizontal="center"/>
    </xf>
    <xf numFmtId="0" fontId="18" fillId="0" borderId="1" xfId="0" applyFont="1" applyBorder="1" applyAlignment="1" applyProtection="1">
      <alignment vertical="center"/>
    </xf>
    <xf numFmtId="0" fontId="18" fillId="0" borderId="1" xfId="0" applyFont="1" applyBorder="1" applyAlignment="1" applyProtection="1">
      <alignment horizontal="center" vertical="center"/>
    </xf>
    <xf numFmtId="0" fontId="18" fillId="0" borderId="1" xfId="0" applyFont="1" applyBorder="1" applyAlignment="1" applyProtection="1">
      <alignment horizontal="center"/>
    </xf>
    <xf numFmtId="165" fontId="18" fillId="0" borderId="1" xfId="0" applyNumberFormat="1" applyFont="1" applyBorder="1" applyAlignment="1" applyProtection="1">
      <alignment horizontal="center"/>
    </xf>
    <xf numFmtId="2" fontId="18" fillId="0" borderId="1" xfId="0" applyNumberFormat="1" applyFont="1" applyBorder="1" applyAlignment="1" applyProtection="1">
      <alignment vertical="center" wrapText="1"/>
    </xf>
    <xf numFmtId="0" fontId="18" fillId="0" borderId="1" xfId="0" applyFont="1" applyBorder="1" applyAlignment="1" applyProtection="1">
      <alignment horizontal="center" vertical="center" wrapText="1"/>
    </xf>
    <xf numFmtId="0" fontId="18" fillId="0" borderId="1" xfId="0" applyFont="1" applyFill="1" applyBorder="1" applyAlignment="1" applyProtection="1">
      <alignment vertical="center" wrapText="1"/>
    </xf>
    <xf numFmtId="0" fontId="8" fillId="0" borderId="1" xfId="0" applyFont="1" applyBorder="1" applyAlignment="1" applyProtection="1">
      <alignment vertical="center" wrapText="1"/>
    </xf>
    <xf numFmtId="0" fontId="8" fillId="0" borderId="4" xfId="0" applyFont="1" applyBorder="1" applyAlignment="1" applyProtection="1">
      <alignment vertical="center" wrapText="1"/>
    </xf>
    <xf numFmtId="0" fontId="18" fillId="0" borderId="4" xfId="0" applyFont="1" applyBorder="1" applyAlignment="1" applyProtection="1">
      <alignment horizontal="center" vertical="center"/>
    </xf>
    <xf numFmtId="0" fontId="18" fillId="0" borderId="4" xfId="0" applyFont="1" applyBorder="1" applyAlignment="1" applyProtection="1">
      <alignment horizontal="center"/>
    </xf>
    <xf numFmtId="165" fontId="8" fillId="0" borderId="4" xfId="6" applyNumberFormat="1" applyFont="1" applyBorder="1" applyAlignment="1" applyProtection="1">
      <alignment horizontal="center"/>
      <protection locked="0"/>
    </xf>
    <xf numFmtId="165" fontId="18" fillId="0" borderId="4" xfId="0" applyNumberFormat="1" applyFont="1" applyBorder="1" applyAlignment="1" applyProtection="1">
      <alignment horizontal="center"/>
    </xf>
    <xf numFmtId="165" fontId="8" fillId="0" borderId="6" xfId="6" applyNumberFormat="1" applyFont="1" applyBorder="1" applyAlignment="1" applyProtection="1">
      <alignment horizontal="center"/>
    </xf>
    <xf numFmtId="0" fontId="8" fillId="0" borderId="0" xfId="0" applyFont="1" applyBorder="1" applyProtection="1">
      <protection locked="0"/>
    </xf>
    <xf numFmtId="0" fontId="8" fillId="0" borderId="0" xfId="0" applyFont="1" applyProtection="1">
      <protection locked="0"/>
    </xf>
    <xf numFmtId="0" fontId="14" fillId="0" borderId="0" xfId="0" applyFont="1"/>
    <xf numFmtId="0" fontId="7" fillId="0" borderId="0" xfId="0" applyFont="1" applyBorder="1" applyAlignment="1" applyProtection="1">
      <alignment wrapText="1"/>
    </xf>
    <xf numFmtId="0" fontId="11" fillId="0" borderId="0" xfId="0" applyFont="1" applyBorder="1" applyAlignment="1" applyProtection="1">
      <alignment horizontal="right" vertical="top" wrapText="1"/>
    </xf>
    <xf numFmtId="0" fontId="9" fillId="0" borderId="0" xfId="0" applyFont="1" applyBorder="1" applyAlignment="1" applyProtection="1">
      <alignment horizontal="center" vertical="top" wrapText="1"/>
    </xf>
    <xf numFmtId="0" fontId="18" fillId="0" borderId="1" xfId="0" applyFont="1" applyFill="1" applyBorder="1" applyAlignment="1" applyProtection="1">
      <alignment vertical="center"/>
    </xf>
    <xf numFmtId="0" fontId="18" fillId="0" borderId="1" xfId="0" applyFont="1" applyFill="1" applyBorder="1" applyAlignment="1" applyProtection="1">
      <alignment horizontal="center" vertical="center"/>
    </xf>
    <xf numFmtId="165" fontId="8" fillId="0" borderId="1" xfId="6" applyNumberFormat="1" applyFont="1" applyFill="1" applyBorder="1" applyAlignment="1" applyProtection="1">
      <alignment horizontal="center"/>
      <protection locked="0"/>
    </xf>
    <xf numFmtId="165" fontId="8" fillId="0" borderId="1" xfId="6" applyNumberFormat="1" applyFont="1" applyFill="1" applyBorder="1" applyAlignment="1" applyProtection="1">
      <alignment horizontal="center"/>
    </xf>
    <xf numFmtId="0" fontId="18" fillId="0" borderId="4" xfId="0" applyFont="1" applyBorder="1" applyAlignment="1" applyProtection="1">
      <alignment vertical="center" wrapText="1"/>
    </xf>
    <xf numFmtId="165" fontId="8" fillId="0" borderId="4" xfId="6" applyNumberFormat="1" applyFont="1" applyBorder="1" applyAlignment="1" applyProtection="1">
      <alignment horizontal="center"/>
    </xf>
    <xf numFmtId="0" fontId="18" fillId="0" borderId="1" xfId="0" applyFont="1" applyFill="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8" fillId="0" borderId="4" xfId="0" applyFont="1" applyBorder="1" applyProtection="1"/>
    <xf numFmtId="0" fontId="8" fillId="0" borderId="0" xfId="3" applyFont="1" applyAlignment="1">
      <alignment horizontal="right"/>
    </xf>
    <xf numFmtId="0" fontId="8" fillId="0" borderId="0" xfId="3" applyFont="1" applyProtection="1"/>
    <xf numFmtId="0" fontId="8" fillId="0" borderId="0" xfId="3" applyFont="1" applyAlignment="1" applyProtection="1">
      <alignment horizontal="center"/>
    </xf>
    <xf numFmtId="0" fontId="8" fillId="0" borderId="0" xfId="3" applyFont="1"/>
    <xf numFmtId="0" fontId="8" fillId="0" borderId="0" xfId="3" applyFont="1" applyFill="1"/>
    <xf numFmtId="0" fontId="8" fillId="0" borderId="0" xfId="3" applyFont="1" applyFill="1" applyAlignment="1">
      <alignment horizontal="right"/>
    </xf>
    <xf numFmtId="0" fontId="8" fillId="0" borderId="0" xfId="3" applyFont="1" applyFill="1" applyAlignment="1" applyProtection="1">
      <alignment horizontal="center"/>
    </xf>
    <xf numFmtId="0" fontId="8" fillId="0" borderId="0" xfId="3" applyFont="1" applyFill="1" applyProtection="1"/>
    <xf numFmtId="0" fontId="8" fillId="0" borderId="0" xfId="3" applyFont="1" applyBorder="1"/>
    <xf numFmtId="0" fontId="8" fillId="0" borderId="1" xfId="3" applyFont="1" applyBorder="1" applyAlignment="1" applyProtection="1"/>
    <xf numFmtId="0" fontId="8" fillId="0" borderId="1" xfId="3" applyFont="1" applyFill="1" applyBorder="1" applyAlignment="1" applyProtection="1">
      <alignment horizontal="left"/>
    </xf>
    <xf numFmtId="0" fontId="8" fillId="0" borderId="1" xfId="2" applyFont="1" applyFill="1" applyBorder="1" applyAlignment="1" applyProtection="1"/>
    <xf numFmtId="0" fontId="8" fillId="0" borderId="1" xfId="3" applyFont="1" applyFill="1" applyBorder="1" applyAlignment="1" applyProtection="1">
      <alignment horizontal="center"/>
    </xf>
    <xf numFmtId="165" fontId="8" fillId="0" borderId="1" xfId="8" applyNumberFormat="1" applyFont="1" applyFill="1" applyBorder="1" applyAlignment="1" applyProtection="1">
      <alignment horizontal="center"/>
      <protection locked="0"/>
    </xf>
    <xf numFmtId="165" fontId="8" fillId="0" borderId="1" xfId="8" applyNumberFormat="1" applyFont="1" applyFill="1" applyBorder="1" applyAlignment="1" applyProtection="1">
      <alignment horizontal="center"/>
    </xf>
    <xf numFmtId="4" fontId="8" fillId="0" borderId="0" xfId="3" applyNumberFormat="1" applyFont="1"/>
    <xf numFmtId="0" fontId="8" fillId="0" borderId="4" xfId="3" applyFont="1" applyFill="1" applyBorder="1" applyAlignment="1" applyProtection="1">
      <alignment horizontal="left"/>
    </xf>
    <xf numFmtId="0" fontId="8" fillId="0" borderId="4" xfId="2" applyFont="1" applyFill="1" applyBorder="1" applyAlignment="1" applyProtection="1"/>
    <xf numFmtId="0" fontId="8" fillId="0" borderId="4" xfId="3" applyFont="1" applyFill="1" applyBorder="1" applyAlignment="1" applyProtection="1">
      <alignment horizontal="center"/>
    </xf>
    <xf numFmtId="165" fontId="8" fillId="0" borderId="4" xfId="8" applyNumberFormat="1" applyFont="1" applyFill="1" applyBorder="1" applyAlignment="1" applyProtection="1">
      <alignment horizontal="center"/>
      <protection locked="0"/>
    </xf>
    <xf numFmtId="165" fontId="8" fillId="0" borderId="4" xfId="8" applyNumberFormat="1" applyFont="1" applyFill="1" applyBorder="1" applyAlignment="1" applyProtection="1">
      <alignment horizontal="center"/>
    </xf>
    <xf numFmtId="0" fontId="8" fillId="0" borderId="0" xfId="3" applyFont="1" applyBorder="1" applyAlignment="1">
      <alignment horizontal="right"/>
    </xf>
    <xf numFmtId="0" fontId="8" fillId="0" borderId="6" xfId="8" applyNumberFormat="1" applyFont="1" applyFill="1" applyBorder="1" applyAlignment="1" applyProtection="1">
      <alignment horizontal="center"/>
    </xf>
    <xf numFmtId="165" fontId="8" fillId="0" borderId="6" xfId="8" applyNumberFormat="1" applyFont="1" applyFill="1" applyBorder="1" applyAlignment="1" applyProtection="1">
      <alignment horizontal="center"/>
    </xf>
    <xf numFmtId="165" fontId="10" fillId="0" borderId="6" xfId="8" applyNumberFormat="1" applyFont="1" applyFill="1" applyBorder="1" applyAlignment="1" applyProtection="1">
      <alignment horizontal="center"/>
    </xf>
    <xf numFmtId="4" fontId="10" fillId="0" borderId="0" xfId="3" applyNumberFormat="1" applyFont="1"/>
    <xf numFmtId="0" fontId="8" fillId="0" borderId="0" xfId="3" applyFont="1" applyBorder="1" applyAlignment="1" applyProtection="1"/>
    <xf numFmtId="0" fontId="8" fillId="0" borderId="0" xfId="8" applyNumberFormat="1" applyFont="1" applyBorder="1" applyAlignment="1" applyProtection="1">
      <alignment horizontal="center"/>
    </xf>
    <xf numFmtId="165" fontId="8" fillId="0" borderId="0" xfId="8" applyNumberFormat="1" applyFont="1" applyBorder="1" applyAlignment="1" applyProtection="1">
      <alignment horizontal="right"/>
    </xf>
    <xf numFmtId="164" fontId="8" fillId="0" borderId="0" xfId="8" applyFont="1" applyAlignment="1">
      <alignment horizontal="center"/>
    </xf>
    <xf numFmtId="0" fontId="10" fillId="0" borderId="0" xfId="3" applyFont="1" applyAlignment="1">
      <alignment horizontal="right"/>
    </xf>
    <xf numFmtId="0" fontId="10" fillId="0" borderId="0" xfId="3" applyFont="1" applyProtection="1"/>
    <xf numFmtId="4" fontId="10" fillId="0" borderId="0" xfId="3" applyNumberFormat="1" applyFont="1" applyAlignment="1" applyProtection="1">
      <alignment horizontal="center"/>
    </xf>
    <xf numFmtId="0" fontId="10" fillId="0" borderId="0" xfId="3" applyFont="1"/>
    <xf numFmtId="0" fontId="8" fillId="0" borderId="1" xfId="3" applyFont="1" applyFill="1" applyBorder="1" applyProtection="1"/>
    <xf numFmtId="0" fontId="8" fillId="0" borderId="1" xfId="2" applyFont="1" applyFill="1" applyBorder="1" applyProtection="1"/>
    <xf numFmtId="0" fontId="8" fillId="0" borderId="1" xfId="8" applyNumberFormat="1" applyFont="1" applyFill="1" applyBorder="1" applyAlignment="1" applyProtection="1">
      <alignment horizontal="center"/>
    </xf>
    <xf numFmtId="4" fontId="8" fillId="0" borderId="0" xfId="2" applyNumberFormat="1" applyFont="1"/>
    <xf numFmtId="0" fontId="8" fillId="0" borderId="0" xfId="2" applyFont="1"/>
    <xf numFmtId="0" fontId="8" fillId="0" borderId="4" xfId="3" applyFont="1" applyFill="1" applyBorder="1" applyProtection="1"/>
    <xf numFmtId="0" fontId="8" fillId="0" borderId="4" xfId="2" applyFont="1" applyFill="1" applyBorder="1" applyProtection="1"/>
    <xf numFmtId="0" fontId="8" fillId="0" borderId="4" xfId="8" applyNumberFormat="1" applyFont="1" applyFill="1" applyBorder="1" applyAlignment="1" applyProtection="1">
      <alignment horizontal="center"/>
    </xf>
    <xf numFmtId="0" fontId="8" fillId="0" borderId="6" xfId="3" applyFont="1" applyFill="1" applyBorder="1" applyProtection="1"/>
    <xf numFmtId="0" fontId="8" fillId="0" borderId="6" xfId="2" applyFont="1" applyFill="1" applyBorder="1" applyProtection="1"/>
    <xf numFmtId="4" fontId="10" fillId="0" borderId="0" xfId="2" applyNumberFormat="1" applyFont="1"/>
    <xf numFmtId="0" fontId="8" fillId="0" borderId="0" xfId="3" applyFont="1" applyFill="1" applyBorder="1" applyProtection="1"/>
    <xf numFmtId="0" fontId="8" fillId="0" borderId="0" xfId="2" applyFont="1" applyFill="1" applyBorder="1" applyProtection="1"/>
    <xf numFmtId="0" fontId="8" fillId="0" borderId="0" xfId="2" applyFont="1" applyFill="1" applyProtection="1"/>
    <xf numFmtId="165" fontId="8" fillId="0" borderId="1" xfId="8" applyNumberFormat="1" applyFont="1" applyFill="1" applyBorder="1" applyAlignment="1" applyProtection="1">
      <alignment horizontal="right"/>
    </xf>
    <xf numFmtId="165" fontId="10" fillId="0" borderId="3" xfId="8" applyNumberFormat="1" applyFont="1" applyFill="1" applyBorder="1" applyAlignment="1" applyProtection="1">
      <alignment horizontal="center"/>
    </xf>
    <xf numFmtId="0" fontId="8" fillId="0" borderId="0" xfId="3" applyFont="1" applyBorder="1" applyProtection="1"/>
    <xf numFmtId="0" fontId="8" fillId="0" borderId="0" xfId="2" applyFont="1" applyBorder="1" applyProtection="1"/>
    <xf numFmtId="164" fontId="8" fillId="0" borderId="0" xfId="8" applyFont="1" applyFill="1" applyAlignment="1" applyProtection="1">
      <alignment horizontal="center"/>
    </xf>
    <xf numFmtId="0" fontId="8" fillId="0" borderId="1" xfId="3" applyFont="1" applyFill="1" applyBorder="1" applyAlignment="1" applyProtection="1"/>
    <xf numFmtId="0" fontId="10" fillId="0" borderId="1" xfId="3" applyFont="1" applyBorder="1" applyProtection="1"/>
    <xf numFmtId="0" fontId="18" fillId="0" borderId="1" xfId="2" applyFont="1" applyFill="1" applyBorder="1" applyAlignment="1" applyProtection="1">
      <alignment vertical="center" wrapText="1"/>
    </xf>
    <xf numFmtId="165" fontId="8" fillId="0" borderId="0" xfId="8" applyNumberFormat="1" applyFont="1" applyBorder="1" applyAlignment="1" applyProtection="1">
      <alignment horizontal="center"/>
    </xf>
    <xf numFmtId="0" fontId="8" fillId="0" borderId="1" xfId="8" applyNumberFormat="1" applyFont="1" applyBorder="1" applyAlignment="1" applyProtection="1">
      <alignment horizontal="center"/>
    </xf>
    <xf numFmtId="165" fontId="8" fillId="0" borderId="1" xfId="8" applyNumberFormat="1" applyFont="1" applyBorder="1" applyAlignment="1" applyProtection="1">
      <alignment horizontal="center"/>
    </xf>
    <xf numFmtId="165" fontId="10" fillId="0" borderId="3" xfId="8" applyNumberFormat="1" applyFont="1" applyBorder="1" applyAlignment="1" applyProtection="1">
      <alignment horizontal="center"/>
    </xf>
    <xf numFmtId="0" fontId="8" fillId="0" borderId="1" xfId="2" applyFont="1" applyFill="1" applyBorder="1" applyAlignment="1" applyProtection="1">
      <alignment vertical="center" wrapText="1"/>
    </xf>
    <xf numFmtId="0" fontId="10" fillId="0" borderId="6" xfId="3" applyFont="1" applyBorder="1" applyProtection="1"/>
    <xf numFmtId="0" fontId="8" fillId="0" borderId="6" xfId="8" applyNumberFormat="1" applyFont="1" applyBorder="1" applyAlignment="1" applyProtection="1">
      <alignment horizontal="center"/>
    </xf>
    <xf numFmtId="165" fontId="8" fillId="0" borderId="6" xfId="8" applyNumberFormat="1" applyFont="1" applyBorder="1" applyAlignment="1" applyProtection="1">
      <alignment horizontal="center"/>
    </xf>
    <xf numFmtId="165" fontId="10" fillId="0" borderId="6" xfId="8" applyNumberFormat="1" applyFont="1" applyBorder="1" applyAlignment="1" applyProtection="1">
      <alignment horizontal="center"/>
    </xf>
    <xf numFmtId="0" fontId="8" fillId="0" borderId="1" xfId="3" applyFont="1" applyFill="1" applyBorder="1" applyAlignment="1" applyProtection="1">
      <alignment wrapText="1"/>
    </xf>
    <xf numFmtId="0" fontId="10" fillId="0" borderId="0" xfId="3" applyFont="1" applyBorder="1" applyProtection="1"/>
    <xf numFmtId="165" fontId="10" fillId="0" borderId="0" xfId="8" applyNumberFormat="1" applyFont="1" applyBorder="1" applyAlignment="1" applyProtection="1">
      <alignment horizontal="center"/>
    </xf>
    <xf numFmtId="0" fontId="8" fillId="0" borderId="0" xfId="2" applyFont="1" applyFill="1"/>
    <xf numFmtId="165" fontId="10" fillId="0" borderId="5" xfId="8" applyNumberFormat="1" applyFont="1" applyBorder="1" applyAlignment="1" applyProtection="1">
      <alignment horizontal="center"/>
    </xf>
    <xf numFmtId="0" fontId="8" fillId="0" borderId="7" xfId="3" applyFont="1" applyFill="1" applyBorder="1" applyProtection="1"/>
    <xf numFmtId="0" fontId="8" fillId="0" borderId="7" xfId="2" applyFont="1" applyFill="1" applyBorder="1" applyProtection="1"/>
    <xf numFmtId="0" fontId="8" fillId="0" borderId="7" xfId="8" applyNumberFormat="1" applyFont="1" applyFill="1" applyBorder="1" applyAlignment="1" applyProtection="1">
      <alignment horizontal="center"/>
    </xf>
    <xf numFmtId="165" fontId="8" fillId="0" borderId="7" xfId="8" applyNumberFormat="1" applyFont="1" applyFill="1" applyBorder="1" applyAlignment="1" applyProtection="1">
      <alignment horizontal="center"/>
      <protection locked="0"/>
    </xf>
    <xf numFmtId="0" fontId="10" fillId="0" borderId="0" xfId="3" applyFont="1" applyBorder="1"/>
    <xf numFmtId="165" fontId="8" fillId="0" borderId="0" xfId="8" applyNumberFormat="1" applyFont="1" applyFill="1" applyBorder="1" applyAlignment="1" applyProtection="1">
      <alignment horizontal="center"/>
    </xf>
    <xf numFmtId="165" fontId="10" fillId="0" borderId="0" xfId="8" applyNumberFormat="1" applyFont="1" applyFill="1" applyBorder="1" applyAlignment="1" applyProtection="1">
      <alignment horizontal="center"/>
    </xf>
    <xf numFmtId="0" fontId="10" fillId="0" borderId="0" xfId="2" applyFont="1"/>
    <xf numFmtId="165" fontId="10" fillId="0" borderId="1" xfId="8" applyNumberFormat="1" applyFont="1" applyBorder="1" applyAlignment="1" applyProtection="1">
      <alignment horizontal="center"/>
    </xf>
    <xf numFmtId="164" fontId="8" fillId="0" borderId="0" xfId="8" applyFont="1" applyAlignment="1" applyProtection="1">
      <alignment horizontal="center"/>
    </xf>
    <xf numFmtId="164" fontId="8" fillId="0" borderId="0" xfId="3" applyNumberFormat="1" applyFont="1" applyProtection="1"/>
    <xf numFmtId="0" fontId="8" fillId="0" borderId="0" xfId="3" applyFont="1" applyAlignment="1">
      <alignment horizontal="center"/>
    </xf>
    <xf numFmtId="0" fontId="0" fillId="0" borderId="0" xfId="0" applyProtection="1"/>
    <xf numFmtId="0" fontId="8" fillId="0" borderId="4" xfId="0" applyFont="1" applyBorder="1" applyAlignment="1" applyProtection="1">
      <alignment horizontal="center"/>
    </xf>
    <xf numFmtId="0" fontId="14" fillId="0" borderId="0" xfId="0" applyFont="1" applyProtection="1">
      <protection locked="0"/>
    </xf>
    <xf numFmtId="0" fontId="0" fillId="0" borderId="0" xfId="0" applyProtection="1">
      <protection locked="0"/>
    </xf>
    <xf numFmtId="0" fontId="8" fillId="0" borderId="0" xfId="3" applyFont="1" applyProtection="1">
      <protection locked="0"/>
    </xf>
    <xf numFmtId="0" fontId="8" fillId="0" borderId="0" xfId="3" applyFont="1" applyAlignment="1" applyProtection="1">
      <alignment horizontal="center"/>
      <protection locked="0"/>
    </xf>
    <xf numFmtId="0" fontId="7" fillId="0" borderId="3" xfId="2" applyFont="1" applyBorder="1" applyAlignment="1" applyProtection="1">
      <alignment wrapText="1"/>
    </xf>
    <xf numFmtId="0" fontId="7" fillId="0" borderId="2" xfId="2" applyFont="1" applyBorder="1" applyAlignment="1" applyProtection="1">
      <alignment wrapText="1"/>
    </xf>
    <xf numFmtId="0" fontId="8" fillId="0" borderId="0" xfId="3" applyFont="1" applyFill="1" applyAlignment="1" applyProtection="1">
      <alignment horizontal="right"/>
    </xf>
    <xf numFmtId="0" fontId="8" fillId="0" borderId="4" xfId="3" applyFont="1" applyBorder="1" applyProtection="1"/>
    <xf numFmtId="0" fontId="8" fillId="0" borderId="6" xfId="3" applyFont="1" applyBorder="1" applyProtection="1"/>
    <xf numFmtId="0" fontId="8" fillId="0" borderId="0" xfId="3" applyFont="1" applyBorder="1" applyAlignment="1" applyProtection="1">
      <alignment horizontal="right"/>
    </xf>
    <xf numFmtId="0" fontId="10" fillId="0" borderId="0" xfId="3" applyFont="1" applyAlignment="1" applyProtection="1">
      <alignment horizontal="right"/>
    </xf>
    <xf numFmtId="0" fontId="8" fillId="0" borderId="6" xfId="3" applyFont="1" applyBorder="1" applyAlignment="1" applyProtection="1">
      <alignment horizontal="right"/>
    </xf>
    <xf numFmtId="0" fontId="8" fillId="0" borderId="7" xfId="3" applyFont="1" applyFill="1" applyBorder="1" applyAlignment="1" applyProtection="1"/>
    <xf numFmtId="0" fontId="8" fillId="0" borderId="7" xfId="3" applyFont="1" applyFill="1" applyBorder="1" applyAlignment="1" applyProtection="1">
      <alignment horizontal="center"/>
    </xf>
    <xf numFmtId="166" fontId="8" fillId="0" borderId="1" xfId="3" applyNumberFormat="1" applyFont="1" applyBorder="1" applyAlignment="1" applyProtection="1">
      <alignment horizontal="center"/>
      <protection locked="0"/>
    </xf>
    <xf numFmtId="166" fontId="8" fillId="0" borderId="4" xfId="3" applyNumberFormat="1" applyFont="1" applyBorder="1" applyAlignment="1" applyProtection="1">
      <alignment horizontal="center"/>
      <protection locked="0"/>
    </xf>
    <xf numFmtId="0" fontId="8" fillId="0" borderId="0" xfId="3" applyFont="1" applyAlignment="1" applyProtection="1">
      <alignment horizontal="right"/>
    </xf>
    <xf numFmtId="164" fontId="10" fillId="0" borderId="0" xfId="8" applyFont="1" applyAlignment="1" applyProtection="1">
      <alignment horizontal="center"/>
    </xf>
    <xf numFmtId="164" fontId="10" fillId="0" borderId="0" xfId="3" applyNumberFormat="1" applyFont="1" applyProtection="1"/>
    <xf numFmtId="0" fontId="8" fillId="0" borderId="0" xfId="3" applyFont="1" applyAlignment="1" applyProtection="1">
      <alignment horizontal="left" wrapText="1"/>
      <protection locked="0"/>
    </xf>
    <xf numFmtId="4" fontId="8" fillId="0" borderId="0" xfId="3" applyNumberFormat="1" applyFont="1" applyAlignment="1" applyProtection="1">
      <alignment horizontal="center"/>
      <protection locked="0"/>
    </xf>
    <xf numFmtId="4" fontId="8" fillId="0" borderId="0" xfId="3" applyNumberFormat="1" applyFont="1" applyAlignment="1">
      <alignment horizontal="center"/>
    </xf>
    <xf numFmtId="165" fontId="10" fillId="0" borderId="1" xfId="0" applyNumberFormat="1" applyFont="1" applyBorder="1" applyAlignment="1" applyProtection="1">
      <alignment horizontal="center"/>
    </xf>
    <xf numFmtId="0" fontId="8" fillId="0" borderId="4" xfId="0" applyFont="1" applyFill="1" applyBorder="1" applyProtection="1"/>
    <xf numFmtId="3" fontId="8" fillId="0" borderId="4" xfId="6" applyNumberFormat="1" applyFont="1" applyBorder="1" applyAlignment="1" applyProtection="1">
      <alignment horizontal="center"/>
    </xf>
    <xf numFmtId="0" fontId="18" fillId="0" borderId="1" xfId="0" applyFont="1" applyFill="1" applyBorder="1" applyAlignment="1" applyProtection="1">
      <alignment horizontal="center"/>
    </xf>
    <xf numFmtId="0" fontId="7" fillId="0" borderId="0" xfId="9" applyFont="1" applyBorder="1" applyAlignment="1" applyProtection="1">
      <alignment wrapText="1"/>
    </xf>
    <xf numFmtId="0" fontId="1" fillId="0" borderId="0" xfId="9" applyBorder="1" applyAlignment="1" applyProtection="1">
      <alignment wrapText="1"/>
    </xf>
    <xf numFmtId="0" fontId="11" fillId="0" borderId="0" xfId="9" applyFont="1" applyBorder="1" applyAlignment="1" applyProtection="1">
      <alignment horizontal="right" vertical="top" wrapText="1"/>
    </xf>
    <xf numFmtId="0" fontId="11" fillId="0" borderId="0" xfId="9" applyFont="1" applyBorder="1" applyAlignment="1" applyProtection="1">
      <alignment vertical="top" wrapText="1"/>
    </xf>
    <xf numFmtId="0" fontId="8" fillId="0" borderId="0" xfId="9" applyFont="1" applyProtection="1"/>
    <xf numFmtId="0" fontId="9" fillId="0" borderId="0" xfId="9" applyFont="1" applyAlignment="1" applyProtection="1">
      <alignment horizontal="left"/>
    </xf>
    <xf numFmtId="0" fontId="15" fillId="0" borderId="0" xfId="9" applyFont="1" applyAlignment="1">
      <alignment horizontal="right" vertical="top" readingOrder="1"/>
    </xf>
    <xf numFmtId="0" fontId="6" fillId="0" borderId="1" xfId="9" applyFont="1" applyFill="1" applyBorder="1" applyAlignment="1" applyProtection="1">
      <alignment horizontal="justify" vertical="center"/>
    </xf>
    <xf numFmtId="0" fontId="6" fillId="0" borderId="1" xfId="9" applyFont="1" applyFill="1" applyBorder="1" applyAlignment="1" applyProtection="1">
      <alignment horizontal="center" vertical="center"/>
    </xf>
    <xf numFmtId="0" fontId="6" fillId="0" borderId="1" xfId="9" applyFont="1" applyFill="1" applyBorder="1" applyAlignment="1" applyProtection="1">
      <alignment horizontal="center" vertical="center" wrapText="1"/>
    </xf>
    <xf numFmtId="0" fontId="1" fillId="0" borderId="0" xfId="9"/>
    <xf numFmtId="4" fontId="6" fillId="0" borderId="1" xfId="9" applyNumberFormat="1" applyFont="1" applyFill="1" applyBorder="1" applyAlignment="1" applyProtection="1">
      <alignment horizontal="center"/>
    </xf>
    <xf numFmtId="4" fontId="6" fillId="0" borderId="1" xfId="9" applyNumberFormat="1" applyFont="1" applyBorder="1" applyAlignment="1" applyProtection="1">
      <alignment horizontal="center"/>
    </xf>
    <xf numFmtId="0" fontId="6" fillId="0" borderId="7" xfId="9" applyFont="1" applyBorder="1" applyAlignment="1" applyProtection="1"/>
    <xf numFmtId="0" fontId="6" fillId="0" borderId="7" xfId="9" applyFont="1" applyBorder="1" applyAlignment="1" applyProtection="1">
      <alignment wrapText="1"/>
    </xf>
    <xf numFmtId="0" fontId="6" fillId="0" borderId="1" xfId="9" applyFont="1" applyBorder="1" applyAlignment="1" applyProtection="1">
      <alignment horizontal="center" wrapText="1"/>
    </xf>
    <xf numFmtId="3" fontId="21" fillId="0" borderId="1" xfId="9" applyNumberFormat="1" applyFont="1" applyBorder="1" applyAlignment="1" applyProtection="1">
      <alignment horizontal="center"/>
    </xf>
    <xf numFmtId="4" fontId="6" fillId="0" borderId="1" xfId="9" applyNumberFormat="1" applyFont="1" applyFill="1" applyBorder="1" applyAlignment="1" applyProtection="1">
      <alignment horizontal="center"/>
      <protection locked="0"/>
    </xf>
    <xf numFmtId="0" fontId="6" fillId="0" borderId="1" xfId="9" applyFont="1" applyBorder="1" applyAlignment="1" applyProtection="1"/>
    <xf numFmtId="0" fontId="6" fillId="0" borderId="1" xfId="9" applyFont="1" applyBorder="1" applyAlignment="1" applyProtection="1">
      <alignment wrapText="1"/>
    </xf>
    <xf numFmtId="0" fontId="6" fillId="0" borderId="1" xfId="9" applyFont="1" applyBorder="1" applyProtection="1"/>
    <xf numFmtId="4" fontId="8" fillId="0" borderId="1" xfId="9" applyNumberFormat="1" applyFont="1" applyBorder="1" applyAlignment="1" applyProtection="1">
      <alignment horizontal="center"/>
    </xf>
    <xf numFmtId="0" fontId="7" fillId="2" borderId="1" xfId="9" applyFont="1" applyFill="1" applyBorder="1" applyAlignment="1" applyProtection="1">
      <alignment horizontal="left" wrapText="1"/>
    </xf>
    <xf numFmtId="0" fontId="8" fillId="0" borderId="1" xfId="9" applyFont="1" applyBorder="1" applyAlignment="1" applyProtection="1">
      <alignment horizontal="center" wrapText="1"/>
    </xf>
    <xf numFmtId="0" fontId="16" fillId="2" borderId="1" xfId="9" applyFont="1" applyFill="1" applyBorder="1" applyAlignment="1" applyProtection="1">
      <alignment horizontal="center" wrapText="1"/>
    </xf>
    <xf numFmtId="0" fontId="8" fillId="2" borderId="1" xfId="9" applyFont="1" applyFill="1" applyBorder="1" applyAlignment="1" applyProtection="1">
      <alignment horizontal="center" wrapText="1"/>
    </xf>
    <xf numFmtId="0" fontId="7" fillId="0" borderId="1" xfId="9" applyFont="1" applyBorder="1" applyAlignment="1" applyProtection="1">
      <alignment horizontal="left"/>
    </xf>
    <xf numFmtId="0" fontId="7" fillId="2" borderId="1" xfId="9" applyFont="1" applyFill="1" applyBorder="1" applyAlignment="1" applyProtection="1">
      <alignment horizontal="left" vertical="center" wrapText="1"/>
    </xf>
    <xf numFmtId="0" fontId="8" fillId="0" borderId="1" xfId="9" applyFont="1" applyBorder="1" applyAlignment="1" applyProtection="1">
      <alignment horizontal="center"/>
    </xf>
    <xf numFmtId="0" fontId="16" fillId="2" borderId="1" xfId="9" applyFont="1" applyFill="1" applyBorder="1" applyAlignment="1" applyProtection="1">
      <alignment horizontal="center" vertical="center"/>
    </xf>
    <xf numFmtId="0" fontId="21" fillId="0" borderId="7" xfId="9" applyFont="1" applyBorder="1" applyAlignment="1" applyProtection="1">
      <alignment wrapText="1"/>
    </xf>
    <xf numFmtId="0" fontId="16" fillId="2" borderId="1" xfId="9" applyFont="1" applyFill="1" applyBorder="1" applyAlignment="1" applyProtection="1">
      <alignment horizontal="center"/>
    </xf>
    <xf numFmtId="0" fontId="8" fillId="2" borderId="1" xfId="9" applyFont="1" applyFill="1" applyBorder="1" applyAlignment="1" applyProtection="1">
      <alignment horizontal="center"/>
    </xf>
    <xf numFmtId="0" fontId="16" fillId="2" borderId="1" xfId="9" applyFont="1" applyFill="1" applyBorder="1" applyAlignment="1" applyProtection="1">
      <alignment horizontal="left" vertical="center"/>
    </xf>
    <xf numFmtId="0" fontId="8" fillId="2" borderId="1" xfId="9" applyFont="1" applyFill="1" applyBorder="1" applyAlignment="1" applyProtection="1">
      <alignment horizontal="center" vertical="center"/>
    </xf>
    <xf numFmtId="0" fontId="6" fillId="0" borderId="0" xfId="9" applyFont="1" applyBorder="1" applyProtection="1"/>
    <xf numFmtId="4" fontId="9" fillId="0" borderId="6" xfId="9" applyNumberFormat="1" applyFont="1" applyBorder="1" applyAlignment="1" applyProtection="1">
      <alignment horizontal="center"/>
    </xf>
    <xf numFmtId="0" fontId="6" fillId="0" borderId="0" xfId="9" applyFont="1" applyBorder="1" applyAlignment="1" applyProtection="1">
      <alignment horizontal="right"/>
    </xf>
    <xf numFmtId="0" fontId="1" fillId="0" borderId="0" xfId="9" applyFont="1" applyBorder="1" applyAlignment="1" applyProtection="1"/>
    <xf numFmtId="4" fontId="6" fillId="0" borderId="0" xfId="9" applyNumberFormat="1" applyFont="1" applyBorder="1" applyAlignment="1" applyProtection="1">
      <alignment horizontal="center"/>
    </xf>
    <xf numFmtId="0" fontId="1" fillId="0" borderId="0" xfId="9" applyFont="1" applyProtection="1">
      <protection locked="0"/>
    </xf>
    <xf numFmtId="0" fontId="1" fillId="0" borderId="0" xfId="9" applyProtection="1">
      <protection locked="0"/>
    </xf>
    <xf numFmtId="4" fontId="6" fillId="0" borderId="4" xfId="9" applyNumberFormat="1" applyFont="1" applyBorder="1" applyAlignment="1" applyProtection="1">
      <alignment horizontal="center"/>
    </xf>
    <xf numFmtId="0" fontId="9" fillId="0" borderId="0" xfId="0" applyFont="1" applyAlignment="1" applyProtection="1">
      <alignment horizontal="left"/>
    </xf>
    <xf numFmtId="0" fontId="6" fillId="0" borderId="0" xfId="0" applyFont="1" applyBorder="1" applyAlignment="1" applyProtection="1">
      <alignment horizontal="right" vertical="top"/>
      <protection locked="0"/>
    </xf>
    <xf numFmtId="0" fontId="16" fillId="0" borderId="6" xfId="0" applyFont="1" applyBorder="1" applyAlignment="1" applyProtection="1">
      <alignment horizontal="right"/>
    </xf>
    <xf numFmtId="0" fontId="6" fillId="0" borderId="0" xfId="0" applyFont="1" applyBorder="1" applyAlignment="1" applyProtection="1">
      <alignment vertical="top" wrapText="1"/>
      <protection locked="0"/>
    </xf>
    <xf numFmtId="0" fontId="6" fillId="0" borderId="0" xfId="0" applyFont="1" applyBorder="1" applyAlignment="1" applyProtection="1">
      <alignment horizontal="right" vertical="top" wrapText="1"/>
      <protection locked="0"/>
    </xf>
    <xf numFmtId="0" fontId="6" fillId="0" borderId="0" xfId="0" applyFont="1" applyBorder="1" applyAlignment="1" applyProtection="1">
      <alignment horizontal="left" vertical="top" wrapText="1"/>
      <protection locked="0"/>
    </xf>
    <xf numFmtId="0" fontId="17" fillId="0" borderId="6" xfId="0" applyFont="1" applyBorder="1" applyAlignment="1" applyProtection="1">
      <alignment horizontal="right"/>
    </xf>
    <xf numFmtId="0" fontId="9" fillId="0" borderId="2" xfId="0" applyFont="1" applyBorder="1" applyAlignment="1" applyProtection="1">
      <alignment horizontal="center" wrapText="1"/>
    </xf>
    <xf numFmtId="0" fontId="9" fillId="0" borderId="8" xfId="0" applyFont="1" applyBorder="1" applyAlignment="1" applyProtection="1">
      <alignment horizontal="center" wrapText="1"/>
    </xf>
    <xf numFmtId="0" fontId="7" fillId="0" borderId="0" xfId="0" applyFont="1" applyAlignment="1" applyProtection="1">
      <alignment wrapText="1"/>
      <protection locked="0"/>
    </xf>
    <xf numFmtId="0" fontId="13" fillId="0" borderId="0" xfId="0" applyFont="1" applyAlignment="1" applyProtection="1">
      <alignment horizontal="justify"/>
      <protection locked="0"/>
    </xf>
    <xf numFmtId="0" fontId="7" fillId="0" borderId="0" xfId="0" applyFont="1" applyAlignment="1" applyProtection="1">
      <alignment horizontal="justify"/>
      <protection locked="0"/>
    </xf>
    <xf numFmtId="0" fontId="7" fillId="0" borderId="0" xfId="0" applyFont="1" applyAlignment="1" applyProtection="1">
      <alignment horizontal="left"/>
      <protection locked="0"/>
    </xf>
    <xf numFmtId="0" fontId="9" fillId="0" borderId="0" xfId="0" applyFont="1" applyAlignment="1" applyProtection="1">
      <alignment horizontal="left"/>
    </xf>
    <xf numFmtId="0" fontId="8" fillId="0" borderId="5" xfId="3" applyFont="1" applyBorder="1" applyAlignment="1" applyProtection="1">
      <alignment horizontal="right"/>
    </xf>
    <xf numFmtId="0" fontId="8" fillId="0" borderId="9" xfId="3" applyFont="1" applyBorder="1" applyAlignment="1" applyProtection="1">
      <alignment horizontal="right"/>
    </xf>
    <xf numFmtId="0" fontId="8" fillId="0" borderId="10" xfId="3" applyFont="1" applyBorder="1" applyAlignment="1" applyProtection="1">
      <alignment horizontal="right"/>
    </xf>
    <xf numFmtId="0" fontId="10" fillId="0" borderId="3" xfId="3" applyFont="1" applyBorder="1" applyAlignment="1" applyProtection="1">
      <alignment horizontal="right"/>
    </xf>
    <xf numFmtId="0" fontId="10" fillId="0" borderId="2" xfId="3" applyFont="1" applyBorder="1" applyAlignment="1" applyProtection="1">
      <alignment horizontal="right"/>
    </xf>
    <xf numFmtId="0" fontId="10" fillId="0" borderId="8" xfId="3" applyFont="1" applyBorder="1" applyAlignment="1" applyProtection="1">
      <alignment horizontal="right"/>
    </xf>
    <xf numFmtId="0" fontId="7" fillId="0" borderId="0" xfId="2" applyFont="1" applyBorder="1" applyAlignment="1" applyProtection="1">
      <alignment vertical="top" wrapText="1"/>
      <protection locked="0"/>
    </xf>
    <xf numFmtId="0" fontId="7" fillId="0" borderId="0" xfId="2" applyFont="1" applyBorder="1" applyAlignment="1" applyProtection="1">
      <alignment horizontal="right" vertical="top" wrapText="1"/>
      <protection locked="0"/>
    </xf>
    <xf numFmtId="0" fontId="9" fillId="0" borderId="2" xfId="2" applyFont="1" applyBorder="1" applyAlignment="1" applyProtection="1">
      <alignment horizontal="right" wrapText="1"/>
    </xf>
    <xf numFmtId="0" fontId="9" fillId="0" borderId="8" xfId="2" applyFont="1" applyBorder="1" applyAlignment="1" applyProtection="1">
      <alignment horizontal="right" wrapText="1"/>
    </xf>
    <xf numFmtId="0" fontId="7" fillId="0" borderId="0" xfId="2" applyFont="1" applyAlignment="1" applyProtection="1">
      <alignment wrapText="1"/>
      <protection locked="0"/>
    </xf>
    <xf numFmtId="0" fontId="13" fillId="0" borderId="0" xfId="2" applyFont="1" applyAlignment="1" applyProtection="1">
      <alignment horizontal="justify"/>
      <protection locked="0"/>
    </xf>
    <xf numFmtId="0" fontId="7" fillId="0" borderId="0" xfId="2" applyFont="1" applyAlignment="1" applyProtection="1">
      <alignment horizontal="justify"/>
      <protection locked="0"/>
    </xf>
    <xf numFmtId="0" fontId="7" fillId="0" borderId="0" xfId="2" applyFont="1" applyAlignment="1" applyProtection="1">
      <alignment horizontal="left"/>
      <protection locked="0"/>
    </xf>
    <xf numFmtId="0" fontId="8" fillId="0" borderId="6" xfId="3" applyFont="1" applyFill="1" applyBorder="1" applyAlignment="1" applyProtection="1"/>
    <xf numFmtId="164" fontId="8" fillId="0" borderId="6" xfId="8" applyFont="1" applyFill="1" applyBorder="1" applyAlignment="1" applyProtection="1"/>
    <xf numFmtId="0" fontId="8" fillId="0" borderId="3" xfId="3" applyFont="1" applyBorder="1" applyAlignment="1" applyProtection="1">
      <alignment horizontal="right"/>
    </xf>
    <xf numFmtId="0" fontId="8" fillId="0" borderId="2" xfId="3" applyFont="1" applyBorder="1" applyAlignment="1" applyProtection="1">
      <alignment horizontal="right"/>
    </xf>
    <xf numFmtId="0" fontId="8" fillId="0" borderId="8" xfId="3" applyFont="1" applyBorder="1" applyAlignment="1" applyProtection="1">
      <alignment horizontal="right"/>
    </xf>
    <xf numFmtId="0" fontId="8" fillId="0" borderId="0" xfId="3" applyFont="1" applyAlignment="1" applyProtection="1">
      <alignment horizontal="left" wrapText="1"/>
    </xf>
    <xf numFmtId="0" fontId="7" fillId="0" borderId="0" xfId="2" applyFont="1" applyBorder="1" applyAlignment="1" applyProtection="1">
      <alignment horizontal="left" vertical="top" wrapText="1"/>
      <protection locked="0"/>
    </xf>
    <xf numFmtId="0" fontId="7" fillId="0" borderId="0" xfId="2" applyFont="1" applyBorder="1" applyAlignment="1" applyProtection="1">
      <alignment horizontal="right" vertical="top"/>
      <protection locked="0"/>
    </xf>
    <xf numFmtId="0" fontId="7" fillId="0" borderId="0" xfId="0" applyFont="1" applyBorder="1" applyAlignment="1" applyProtection="1">
      <alignment vertical="top" wrapText="1"/>
      <protection locked="0"/>
    </xf>
    <xf numFmtId="0" fontId="7" fillId="0" borderId="0" xfId="0" applyFont="1" applyBorder="1" applyAlignment="1" applyProtection="1">
      <alignment horizontal="right" vertical="top" wrapText="1"/>
      <protection locked="0"/>
    </xf>
    <xf numFmtId="0" fontId="17" fillId="0" borderId="1" xfId="0" applyFont="1" applyBorder="1" applyAlignment="1" applyProtection="1">
      <alignment horizontal="right"/>
    </xf>
    <xf numFmtId="0" fontId="7" fillId="0" borderId="0" xfId="0" applyFont="1" applyBorder="1" applyAlignment="1" applyProtection="1">
      <alignment horizontal="left" vertical="top" wrapText="1"/>
      <protection locked="0"/>
    </xf>
    <xf numFmtId="0" fontId="7" fillId="0" borderId="0" xfId="0" applyFont="1" applyBorder="1" applyAlignment="1" applyProtection="1">
      <alignment horizontal="right" vertical="top"/>
      <protection locked="0"/>
    </xf>
    <xf numFmtId="0" fontId="6" fillId="0" borderId="0" xfId="9" applyFont="1" applyBorder="1" applyAlignment="1" applyProtection="1">
      <alignment horizontal="left" vertical="top" wrapText="1"/>
      <protection locked="0"/>
    </xf>
    <xf numFmtId="0" fontId="6" fillId="0" borderId="0" xfId="9" applyFont="1" applyAlignment="1" applyProtection="1">
      <alignment horizontal="left" vertical="top"/>
      <protection locked="0"/>
    </xf>
    <xf numFmtId="0" fontId="6" fillId="0" borderId="14" xfId="9" applyFont="1" applyBorder="1" applyAlignment="1" applyProtection="1">
      <alignment horizontal="center" vertical="top" wrapText="1"/>
      <protection locked="0"/>
    </xf>
    <xf numFmtId="0" fontId="9" fillId="0" borderId="2" xfId="0" applyFont="1" applyBorder="1" applyAlignment="1" applyProtection="1">
      <alignment horizontal="center" vertical="top" wrapText="1"/>
    </xf>
    <xf numFmtId="0" fontId="9" fillId="0" borderId="8" xfId="0" applyFont="1" applyBorder="1" applyAlignment="1" applyProtection="1">
      <alignment horizontal="center" vertical="top" wrapText="1"/>
    </xf>
    <xf numFmtId="0" fontId="19" fillId="0" borderId="3" xfId="9" applyFont="1" applyBorder="1" applyAlignment="1" applyProtection="1">
      <alignment horizontal="left" vertical="center" wrapText="1"/>
    </xf>
    <xf numFmtId="0" fontId="20" fillId="0" borderId="2" xfId="9" applyFont="1" applyBorder="1" applyAlignment="1" applyProtection="1">
      <alignment horizontal="left" vertical="center" wrapText="1"/>
    </xf>
    <xf numFmtId="0" fontId="20" fillId="0" borderId="8" xfId="9" applyFont="1" applyBorder="1" applyAlignment="1" applyProtection="1">
      <alignment horizontal="left" vertical="center" wrapText="1"/>
    </xf>
    <xf numFmtId="0" fontId="19" fillId="0" borderId="3" xfId="9" applyFont="1" applyBorder="1" applyAlignment="1" applyProtection="1">
      <alignment horizontal="left" wrapText="1"/>
    </xf>
    <xf numFmtId="0" fontId="19" fillId="0" borderId="2" xfId="9" applyFont="1" applyBorder="1" applyAlignment="1" applyProtection="1">
      <alignment horizontal="left" wrapText="1"/>
    </xf>
    <xf numFmtId="0" fontId="19" fillId="0" borderId="8" xfId="9" applyFont="1" applyBorder="1" applyAlignment="1" applyProtection="1">
      <alignment horizontal="left" wrapText="1"/>
    </xf>
    <xf numFmtId="2" fontId="19" fillId="0" borderId="3" xfId="9" applyNumberFormat="1" applyFont="1" applyBorder="1" applyAlignment="1" applyProtection="1">
      <alignment horizontal="left" wrapText="1"/>
    </xf>
    <xf numFmtId="2" fontId="6" fillId="0" borderId="2" xfId="9" applyNumberFormat="1" applyFont="1" applyBorder="1" applyAlignment="1" applyProtection="1">
      <alignment horizontal="left" wrapText="1"/>
    </xf>
    <xf numFmtId="2" fontId="6" fillId="0" borderId="8" xfId="9" applyNumberFormat="1" applyFont="1" applyBorder="1" applyAlignment="1" applyProtection="1">
      <alignment horizontal="left" wrapText="1"/>
    </xf>
    <xf numFmtId="0" fontId="9" fillId="0" borderId="1" xfId="9" applyFont="1" applyBorder="1" applyAlignment="1" applyProtection="1">
      <alignment horizontal="left" wrapText="1"/>
    </xf>
    <xf numFmtId="0" fontId="9" fillId="0" borderId="3" xfId="9" applyFont="1" applyBorder="1" applyAlignment="1" applyProtection="1">
      <alignment horizontal="left" wrapText="1"/>
    </xf>
    <xf numFmtId="0" fontId="9" fillId="0" borderId="2" xfId="9" applyFont="1" applyBorder="1" applyAlignment="1" applyProtection="1">
      <alignment horizontal="left" wrapText="1"/>
    </xf>
    <xf numFmtId="0" fontId="9" fillId="0" borderId="8" xfId="9" applyFont="1" applyBorder="1" applyAlignment="1" applyProtection="1">
      <alignment horizontal="left" wrapText="1"/>
    </xf>
    <xf numFmtId="0" fontId="9" fillId="0" borderId="11" xfId="9" applyFont="1" applyBorder="1" applyAlignment="1" applyProtection="1">
      <alignment horizontal="right"/>
    </xf>
    <xf numFmtId="0" fontId="9" fillId="0" borderId="12" xfId="9" applyFont="1" applyBorder="1" applyAlignment="1" applyProtection="1">
      <alignment horizontal="right"/>
    </xf>
    <xf numFmtId="0" fontId="9" fillId="0" borderId="13" xfId="9" applyFont="1" applyBorder="1" applyAlignment="1" applyProtection="1">
      <alignment horizontal="right"/>
    </xf>
    <xf numFmtId="0" fontId="22" fillId="0" borderId="0" xfId="9" applyNumberFormat="1" applyFont="1" applyBorder="1" applyAlignment="1" applyProtection="1">
      <alignment wrapText="1"/>
    </xf>
    <xf numFmtId="0" fontId="22" fillId="0" borderId="0" xfId="9" applyFont="1" applyBorder="1" applyAlignment="1" applyProtection="1">
      <alignment wrapText="1"/>
    </xf>
  </cellXfs>
  <cellStyles count="10">
    <cellStyle name="Navadno" xfId="0" builtinId="0"/>
    <cellStyle name="Navadno 2" xfId="1"/>
    <cellStyle name="Navadno 3" xfId="2"/>
    <cellStyle name="Navadno 3 2" xfId="9"/>
    <cellStyle name="Navadno_Objekti" xfId="3"/>
    <cellStyle name="Normal_gzs" xfId="4"/>
    <cellStyle name="Slog 1" xfId="5"/>
    <cellStyle name="Vejica" xfId="6" builtinId="3"/>
    <cellStyle name="Vejica 2" xfId="7"/>
    <cellStyle name="Vejica 3"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4"/>
  <sheetViews>
    <sheetView zoomScale="85" zoomScaleNormal="85" workbookViewId="0">
      <selection activeCell="B18" sqref="B18:G23"/>
    </sheetView>
  </sheetViews>
  <sheetFormatPr defaultColWidth="9.140625" defaultRowHeight="14.25" x14ac:dyDescent="0.2"/>
  <cols>
    <col min="1" max="1" width="3.140625" style="7" customWidth="1"/>
    <col min="2" max="2" width="3.85546875" style="7" customWidth="1"/>
    <col min="3" max="3" width="51.85546875" style="7" customWidth="1"/>
    <col min="4" max="4" width="20.85546875" style="7" customWidth="1"/>
    <col min="5" max="5" width="16.5703125" style="7" customWidth="1"/>
    <col min="6" max="6" width="18.42578125" style="7" customWidth="1"/>
    <col min="7" max="7" width="18" style="7" customWidth="1"/>
    <col min="8" max="16384" width="9.140625" style="7"/>
  </cols>
  <sheetData>
    <row r="2" spans="1:10" s="3" customFormat="1" ht="15.75" customHeight="1" x14ac:dyDescent="0.2">
      <c r="C2" s="4" t="s">
        <v>13</v>
      </c>
      <c r="D2" s="5"/>
      <c r="E2" s="2"/>
      <c r="F2" s="217" t="s">
        <v>33</v>
      </c>
      <c r="G2" s="218"/>
    </row>
    <row r="3" spans="1:10" s="3" customFormat="1" x14ac:dyDescent="0.2"/>
    <row r="4" spans="1:10" s="3" customFormat="1" ht="21" customHeight="1" x14ac:dyDescent="0.2">
      <c r="C4" s="219" t="s">
        <v>235</v>
      </c>
      <c r="D4" s="219"/>
      <c r="E4" s="219"/>
      <c r="F4" s="219"/>
      <c r="G4" s="219"/>
    </row>
    <row r="5" spans="1:10" s="3" customFormat="1" ht="32.25" customHeight="1" x14ac:dyDescent="0.2">
      <c r="C5" s="220" t="s">
        <v>282</v>
      </c>
      <c r="D5" s="221"/>
      <c r="E5" s="221"/>
      <c r="F5" s="221"/>
      <c r="G5" s="221"/>
    </row>
    <row r="6" spans="1:10" s="3" customFormat="1" ht="20.25" customHeight="1" x14ac:dyDescent="0.2">
      <c r="C6" s="222" t="s">
        <v>35</v>
      </c>
      <c r="D6" s="222"/>
      <c r="E6" s="222"/>
      <c r="F6" s="222"/>
      <c r="G6" s="222"/>
      <c r="J6" s="6"/>
    </row>
    <row r="7" spans="1:10" s="3" customFormat="1" ht="17.25" customHeight="1" x14ac:dyDescent="0.2">
      <c r="C7" s="223"/>
      <c r="D7" s="223"/>
      <c r="E7" s="223"/>
      <c r="F7" s="210"/>
      <c r="G7" s="210"/>
      <c r="J7" s="6"/>
    </row>
    <row r="8" spans="1:10" x14ac:dyDescent="0.2">
      <c r="A8" s="3"/>
      <c r="B8" s="3"/>
      <c r="C8" s="3"/>
      <c r="D8" s="3"/>
      <c r="E8" s="3"/>
      <c r="F8" s="3"/>
      <c r="G8" s="3"/>
      <c r="H8" s="3"/>
    </row>
    <row r="9" spans="1:10" ht="19.5" customHeight="1" x14ac:dyDescent="0.2">
      <c r="A9" s="3"/>
      <c r="B9" s="3"/>
      <c r="C9" s="24" t="s">
        <v>11</v>
      </c>
      <c r="D9" s="25" t="s">
        <v>5</v>
      </c>
      <c r="E9" s="25" t="s">
        <v>6</v>
      </c>
      <c r="F9" s="25" t="s">
        <v>3</v>
      </c>
      <c r="G9" s="25" t="s">
        <v>4</v>
      </c>
      <c r="H9" s="3"/>
    </row>
    <row r="10" spans="1:10" ht="19.5" customHeight="1" x14ac:dyDescent="0.2">
      <c r="A10" s="3"/>
      <c r="B10" s="22" t="s">
        <v>14</v>
      </c>
      <c r="C10" s="8" t="s">
        <v>7</v>
      </c>
      <c r="D10" s="22" t="s">
        <v>0</v>
      </c>
      <c r="E10" s="9">
        <v>2500</v>
      </c>
      <c r="F10" s="16"/>
      <c r="G10" s="13">
        <f>F10*E10</f>
        <v>0</v>
      </c>
      <c r="H10" s="3"/>
    </row>
    <row r="11" spans="1:10" ht="20.25" customHeight="1" x14ac:dyDescent="0.2">
      <c r="A11" s="3"/>
      <c r="B11" s="22" t="s">
        <v>15</v>
      </c>
      <c r="C11" s="8" t="s">
        <v>8</v>
      </c>
      <c r="D11" s="22" t="s">
        <v>0</v>
      </c>
      <c r="E11" s="9">
        <v>17000</v>
      </c>
      <c r="F11" s="16"/>
      <c r="G11" s="13">
        <f>F11*E11</f>
        <v>0</v>
      </c>
      <c r="H11" s="3"/>
    </row>
    <row r="12" spans="1:10" ht="20.25" customHeight="1" thickBot="1" x14ac:dyDescent="0.25">
      <c r="A12" s="3"/>
      <c r="B12" s="56" t="s">
        <v>16</v>
      </c>
      <c r="C12" s="148" t="s">
        <v>217</v>
      </c>
      <c r="D12" s="56" t="s">
        <v>0</v>
      </c>
      <c r="E12" s="165">
        <v>1500</v>
      </c>
      <c r="F12" s="39"/>
      <c r="G12" s="53">
        <f>F12*E12</f>
        <v>0</v>
      </c>
      <c r="H12" s="3"/>
    </row>
    <row r="13" spans="1:10" ht="18.75" customHeight="1" thickTop="1" x14ac:dyDescent="0.2">
      <c r="A13" s="3"/>
      <c r="B13" s="3"/>
      <c r="C13" s="212" t="s">
        <v>238</v>
      </c>
      <c r="D13" s="212"/>
      <c r="E13" s="212"/>
      <c r="F13" s="212"/>
      <c r="G13" s="41">
        <f>SUM(G10:G12)</f>
        <v>0</v>
      </c>
      <c r="H13" s="3"/>
    </row>
    <row r="14" spans="1:10" ht="19.5" customHeight="1" x14ac:dyDescent="0.2">
      <c r="A14" s="3"/>
      <c r="B14" s="3"/>
      <c r="C14" s="216" t="s">
        <v>239</v>
      </c>
      <c r="D14" s="216"/>
      <c r="E14" s="216"/>
      <c r="F14" s="216"/>
      <c r="G14" s="163">
        <f>G13*2</f>
        <v>0</v>
      </c>
      <c r="H14" s="3"/>
    </row>
    <row r="15" spans="1:10" x14ac:dyDescent="0.2">
      <c r="A15" s="3"/>
      <c r="B15" s="3"/>
      <c r="C15" s="11"/>
      <c r="D15" s="12"/>
      <c r="E15" s="10"/>
      <c r="F15" s="26"/>
      <c r="G15" s="15"/>
      <c r="H15" s="3"/>
    </row>
    <row r="16" spans="1:10" x14ac:dyDescent="0.2">
      <c r="A16" s="3"/>
      <c r="B16" s="3"/>
      <c r="C16" s="19"/>
      <c r="D16" s="15"/>
      <c r="E16" s="15"/>
      <c r="F16" s="15"/>
      <c r="G16" s="15"/>
      <c r="H16" s="3"/>
    </row>
    <row r="17" spans="1:8" x14ac:dyDescent="0.2">
      <c r="A17" s="3"/>
      <c r="B17" s="3"/>
      <c r="C17" s="19"/>
      <c r="D17" s="15"/>
      <c r="E17" s="15"/>
      <c r="F17" s="15"/>
      <c r="G17" s="15"/>
      <c r="H17" s="3"/>
    </row>
    <row r="18" spans="1:8" x14ac:dyDescent="0.2">
      <c r="A18" s="3"/>
      <c r="B18" s="43"/>
      <c r="C18" s="43"/>
      <c r="D18" s="42"/>
      <c r="E18" s="42"/>
      <c r="F18" s="42"/>
      <c r="G18" s="42"/>
      <c r="H18" s="3"/>
    </row>
    <row r="19" spans="1:8" x14ac:dyDescent="0.2">
      <c r="A19" s="3"/>
      <c r="B19" s="43"/>
      <c r="C19" s="215" t="s">
        <v>30</v>
      </c>
      <c r="D19" s="215"/>
      <c r="E19" s="211" t="s">
        <v>29</v>
      </c>
      <c r="F19" s="211"/>
      <c r="G19" s="42"/>
      <c r="H19" s="3"/>
    </row>
    <row r="20" spans="1:8" x14ac:dyDescent="0.2">
      <c r="A20" s="3"/>
      <c r="B20" s="43"/>
      <c r="C20" s="213" t="s">
        <v>28</v>
      </c>
      <c r="D20" s="213"/>
      <c r="E20" s="214" t="s">
        <v>27</v>
      </c>
      <c r="F20" s="214"/>
      <c r="G20" s="43"/>
      <c r="H20" s="3"/>
    </row>
    <row r="21" spans="1:8" x14ac:dyDescent="0.2">
      <c r="A21" s="3"/>
      <c r="B21" s="43"/>
      <c r="C21" s="43"/>
      <c r="D21" s="43"/>
      <c r="E21" s="43"/>
      <c r="F21" s="43"/>
      <c r="G21" s="43"/>
      <c r="H21" s="3"/>
    </row>
    <row r="22" spans="1:8" x14ac:dyDescent="0.2">
      <c r="A22" s="3"/>
      <c r="B22" s="43"/>
      <c r="C22" s="43"/>
      <c r="D22" s="43"/>
      <c r="E22" s="43"/>
      <c r="F22" s="43"/>
      <c r="G22" s="43"/>
      <c r="H22" s="3"/>
    </row>
    <row r="23" spans="1:8" x14ac:dyDescent="0.2">
      <c r="A23" s="3"/>
      <c r="B23" s="43"/>
      <c r="C23" s="43"/>
      <c r="D23" s="43"/>
      <c r="E23" s="43"/>
      <c r="F23" s="43"/>
      <c r="G23" s="43"/>
      <c r="H23" s="3"/>
    </row>
    <row r="24" spans="1:8" x14ac:dyDescent="0.2">
      <c r="A24" s="3"/>
      <c r="B24" s="3"/>
      <c r="C24" s="3"/>
      <c r="D24" s="3"/>
      <c r="E24" s="3"/>
      <c r="F24" s="3"/>
      <c r="G24" s="3"/>
      <c r="H24" s="3"/>
    </row>
  </sheetData>
  <sheetProtection algorithmName="SHA-512" hashValue="4LTKVwKUYcmw2hzLUkTSD0PEbOmq+yoN8L+uKbV/RSVObltj0emNNC/nBOJmXOXTrLF11BhssAU+/ncr2yGhRw==" saltValue="gDsq3UUa/4+dYRNP1ezPjg==" spinCount="100000" sheet="1" formatCells="0" formatColumns="0" formatRows="0" selectLockedCells="1"/>
  <mergeCells count="11">
    <mergeCell ref="F2:G2"/>
    <mergeCell ref="C4:G4"/>
    <mergeCell ref="C5:G5"/>
    <mergeCell ref="C6:G6"/>
    <mergeCell ref="C7:E7"/>
    <mergeCell ref="E19:F19"/>
    <mergeCell ref="C13:F13"/>
    <mergeCell ref="C20:D20"/>
    <mergeCell ref="E20:F20"/>
    <mergeCell ref="C19:D19"/>
    <mergeCell ref="C14:F14"/>
  </mergeCells>
  <pageMargins left="0.70866141732283472" right="0.70866141732283472" top="0.74803149606299213" bottom="0.74803149606299213" header="0.31496062992125984" footer="0.31496062992125984"/>
  <pageSetup paperSize="9" scale="90" orientation="landscape" horizontalDpi="300" verticalDpi="300" r:id="rId1"/>
  <headerFooter>
    <oddFooter>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3"/>
  <sheetViews>
    <sheetView zoomScale="85" zoomScaleNormal="85" workbookViewId="0">
      <selection activeCell="B17" sqref="B17:G21"/>
    </sheetView>
  </sheetViews>
  <sheetFormatPr defaultColWidth="9.140625" defaultRowHeight="14.25" x14ac:dyDescent="0.2"/>
  <cols>
    <col min="1" max="1" width="3.140625" style="7" customWidth="1"/>
    <col min="2" max="2" width="3.85546875" style="7" customWidth="1"/>
    <col min="3" max="3" width="51.85546875" style="7" customWidth="1"/>
    <col min="4" max="4" width="20.85546875" style="7" customWidth="1"/>
    <col min="5" max="5" width="16.5703125" style="7" customWidth="1"/>
    <col min="6" max="6" width="18.42578125" style="7" customWidth="1"/>
    <col min="7" max="7" width="18" style="7" customWidth="1"/>
    <col min="8" max="16384" width="9.140625" style="7"/>
  </cols>
  <sheetData>
    <row r="2" spans="2:10" s="3" customFormat="1" ht="15.75" customHeight="1" x14ac:dyDescent="0.2">
      <c r="C2" s="4" t="s">
        <v>13</v>
      </c>
      <c r="D2" s="5"/>
      <c r="E2" s="2"/>
      <c r="F2" s="217" t="s">
        <v>128</v>
      </c>
      <c r="G2" s="218"/>
    </row>
    <row r="3" spans="2:10" s="3" customFormat="1" x14ac:dyDescent="0.2"/>
    <row r="4" spans="2:10" s="3" customFormat="1" ht="21" customHeight="1" x14ac:dyDescent="0.2">
      <c r="C4" s="219" t="s">
        <v>235</v>
      </c>
      <c r="D4" s="219"/>
      <c r="E4" s="219"/>
      <c r="F4" s="219"/>
      <c r="G4" s="219"/>
    </row>
    <row r="5" spans="2:10" s="3" customFormat="1" ht="32.25" customHeight="1" x14ac:dyDescent="0.2">
      <c r="C5" s="220" t="s">
        <v>283</v>
      </c>
      <c r="D5" s="221"/>
      <c r="E5" s="221"/>
      <c r="F5" s="221"/>
      <c r="G5" s="221"/>
    </row>
    <row r="6" spans="2:10" s="3" customFormat="1" ht="20.25" customHeight="1" x14ac:dyDescent="0.2">
      <c r="C6" s="222" t="s">
        <v>35</v>
      </c>
      <c r="D6" s="222"/>
      <c r="E6" s="222"/>
      <c r="F6" s="222"/>
      <c r="G6" s="222"/>
      <c r="J6" s="6"/>
    </row>
    <row r="7" spans="2:10" s="3" customFormat="1" ht="17.25" customHeight="1" x14ac:dyDescent="0.2">
      <c r="C7" s="223"/>
      <c r="D7" s="223"/>
      <c r="E7" s="223"/>
      <c r="F7" s="210"/>
      <c r="G7" s="210"/>
      <c r="J7" s="6"/>
    </row>
    <row r="8" spans="2:10" s="3" customFormat="1" ht="17.25" customHeight="1" x14ac:dyDescent="0.2">
      <c r="C8" s="210"/>
      <c r="D8" s="210"/>
      <c r="E8" s="210"/>
      <c r="F8" s="210"/>
      <c r="G8" s="210"/>
      <c r="J8" s="6"/>
    </row>
    <row r="9" spans="2:10" s="3" customFormat="1" ht="17.25" customHeight="1" x14ac:dyDescent="0.2">
      <c r="C9" s="1" t="s">
        <v>11</v>
      </c>
      <c r="D9" s="21" t="s">
        <v>5</v>
      </c>
      <c r="E9" s="25" t="s">
        <v>6</v>
      </c>
      <c r="F9" s="25" t="s">
        <v>3</v>
      </c>
      <c r="G9" s="25" t="s">
        <v>4</v>
      </c>
      <c r="J9" s="6"/>
    </row>
    <row r="10" spans="2:10" s="3" customFormat="1" ht="17.25" customHeight="1" x14ac:dyDescent="0.2">
      <c r="B10" s="22" t="s">
        <v>14</v>
      </c>
      <c r="C10" s="8" t="s">
        <v>9</v>
      </c>
      <c r="D10" s="22" t="s">
        <v>0</v>
      </c>
      <c r="E10" s="9">
        <v>2160</v>
      </c>
      <c r="F10" s="16"/>
      <c r="G10" s="13">
        <f>F10*E10</f>
        <v>0</v>
      </c>
      <c r="J10" s="6"/>
    </row>
    <row r="11" spans="2:10" s="3" customFormat="1" ht="17.25" customHeight="1" x14ac:dyDescent="0.2">
      <c r="B11" s="22" t="s">
        <v>15</v>
      </c>
      <c r="C11" s="8" t="s">
        <v>10</v>
      </c>
      <c r="D11" s="22" t="s">
        <v>0</v>
      </c>
      <c r="E11" s="9">
        <v>15984</v>
      </c>
      <c r="F11" s="16"/>
      <c r="G11" s="13">
        <f>F11*E11</f>
        <v>0</v>
      </c>
      <c r="J11" s="6"/>
    </row>
    <row r="12" spans="2:10" s="3" customFormat="1" ht="17.25" customHeight="1" x14ac:dyDescent="0.2">
      <c r="B12" s="22" t="s">
        <v>16</v>
      </c>
      <c r="C12" s="18" t="s">
        <v>218</v>
      </c>
      <c r="D12" s="22" t="s">
        <v>0</v>
      </c>
      <c r="E12" s="23">
        <v>550</v>
      </c>
      <c r="F12" s="16"/>
      <c r="G12" s="13">
        <f>F12*E12</f>
        <v>0</v>
      </c>
      <c r="J12" s="6"/>
    </row>
    <row r="13" spans="2:10" s="3" customFormat="1" ht="17.25" customHeight="1" x14ac:dyDescent="0.2">
      <c r="C13" s="224" t="s">
        <v>236</v>
      </c>
      <c r="D13" s="225"/>
      <c r="E13" s="225"/>
      <c r="F13" s="226"/>
      <c r="G13" s="41">
        <f>SUM(G10:G12)</f>
        <v>0</v>
      </c>
      <c r="J13" s="6"/>
    </row>
    <row r="14" spans="2:10" s="3" customFormat="1" ht="17.25" customHeight="1" x14ac:dyDescent="0.2">
      <c r="C14" s="227" t="s">
        <v>237</v>
      </c>
      <c r="D14" s="228"/>
      <c r="E14" s="228"/>
      <c r="F14" s="229"/>
      <c r="G14" s="14">
        <f>G13*2</f>
        <v>0</v>
      </c>
      <c r="J14" s="6"/>
    </row>
    <row r="15" spans="2:10" s="3" customFormat="1" ht="17.25" customHeight="1" x14ac:dyDescent="0.2">
      <c r="C15" s="210"/>
      <c r="D15" s="210"/>
      <c r="E15" s="210"/>
      <c r="F15" s="210"/>
      <c r="G15" s="210"/>
      <c r="J15" s="6"/>
    </row>
    <row r="16" spans="2:10" x14ac:dyDescent="0.2">
      <c r="B16" s="3"/>
      <c r="C16" s="19"/>
      <c r="D16" s="15"/>
      <c r="E16" s="15"/>
      <c r="F16" s="15"/>
      <c r="G16" s="15"/>
    </row>
    <row r="17" spans="2:7" x14ac:dyDescent="0.2">
      <c r="B17" s="43"/>
      <c r="C17" s="43"/>
      <c r="D17" s="42"/>
      <c r="E17" s="42"/>
      <c r="F17" s="42"/>
      <c r="G17" s="42"/>
    </row>
    <row r="18" spans="2:7" x14ac:dyDescent="0.2">
      <c r="B18" s="43"/>
      <c r="C18" s="215" t="s">
        <v>30</v>
      </c>
      <c r="D18" s="215"/>
      <c r="E18" s="211" t="s">
        <v>29</v>
      </c>
      <c r="F18" s="211"/>
      <c r="G18" s="42"/>
    </row>
    <row r="19" spans="2:7" x14ac:dyDescent="0.2">
      <c r="B19" s="43"/>
      <c r="C19" s="213" t="s">
        <v>28</v>
      </c>
      <c r="D19" s="213"/>
      <c r="E19" s="214" t="s">
        <v>27</v>
      </c>
      <c r="F19" s="214"/>
      <c r="G19" s="43"/>
    </row>
    <row r="20" spans="2:7" x14ac:dyDescent="0.2">
      <c r="B20" s="43"/>
      <c r="C20" s="43"/>
      <c r="D20" s="43"/>
      <c r="E20" s="43"/>
      <c r="F20" s="43"/>
      <c r="G20" s="43"/>
    </row>
    <row r="21" spans="2:7" x14ac:dyDescent="0.2">
      <c r="B21" s="43"/>
      <c r="C21" s="43"/>
      <c r="D21" s="43"/>
      <c r="E21" s="43"/>
      <c r="F21" s="43"/>
      <c r="G21" s="43"/>
    </row>
    <row r="22" spans="2:7" x14ac:dyDescent="0.2">
      <c r="B22" s="3"/>
      <c r="C22" s="3"/>
      <c r="D22" s="3"/>
      <c r="E22" s="3"/>
      <c r="F22" s="3"/>
      <c r="G22" s="3"/>
    </row>
    <row r="23" spans="2:7" x14ac:dyDescent="0.2">
      <c r="B23" s="3"/>
      <c r="C23" s="3"/>
      <c r="D23" s="3"/>
      <c r="E23" s="3"/>
      <c r="F23" s="3"/>
      <c r="G23" s="3"/>
    </row>
  </sheetData>
  <sheetProtection algorithmName="SHA-512" hashValue="F79pK6RwoWpqai1WMJj11vqLX8de+aMx/1TzHpCMPahadqsCTkRdB/+NdkEJuhmU+RIck2Z/a8+VlmgT+u58dA==" saltValue="Gvr/jbcT/g4BwWnkdkRolw==" spinCount="100000" sheet="1" formatCells="0" formatColumns="0" formatRows="0" selectLockedCells="1"/>
  <mergeCells count="11">
    <mergeCell ref="F2:G2"/>
    <mergeCell ref="C4:G4"/>
    <mergeCell ref="C5:G5"/>
    <mergeCell ref="C6:G6"/>
    <mergeCell ref="C7:E7"/>
    <mergeCell ref="C18:D18"/>
    <mergeCell ref="E18:F18"/>
    <mergeCell ref="C19:D19"/>
    <mergeCell ref="E19:F19"/>
    <mergeCell ref="C13:F13"/>
    <mergeCell ref="C14:F14"/>
  </mergeCells>
  <pageMargins left="0.70866141732283472" right="0.70866141732283472" top="0.74803149606299213" bottom="0.74803149606299213" header="0.31496062992125984" footer="0.31496062992125984"/>
  <pageSetup paperSize="9" scale="90" orientation="landscape" horizontalDpi="300" verticalDpi="300" r:id="rId1"/>
  <headerFooter>
    <oddFooter>Stran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8"/>
  <sheetViews>
    <sheetView zoomScale="85" zoomScaleNormal="85" workbookViewId="0">
      <selection activeCell="N23" sqref="N23"/>
    </sheetView>
  </sheetViews>
  <sheetFormatPr defaultColWidth="9.140625" defaultRowHeight="14.25" x14ac:dyDescent="0.2"/>
  <cols>
    <col min="1" max="1" width="3.140625" style="7" customWidth="1"/>
    <col min="2" max="2" width="3.85546875" style="7" customWidth="1"/>
    <col min="3" max="3" width="53.5703125" style="7" customWidth="1"/>
    <col min="4" max="4" width="20.85546875" style="7" customWidth="1"/>
    <col min="5" max="5" width="16.5703125" style="7" customWidth="1"/>
    <col min="6" max="6" width="18.42578125" style="7" customWidth="1"/>
    <col min="7" max="7" width="18" style="7" customWidth="1"/>
    <col min="8" max="16384" width="9.140625" style="7"/>
  </cols>
  <sheetData>
    <row r="2" spans="2:10" s="3" customFormat="1" ht="15.75" customHeight="1" x14ac:dyDescent="0.2">
      <c r="C2" s="4" t="s">
        <v>13</v>
      </c>
      <c r="D2" s="5"/>
      <c r="E2" s="2"/>
      <c r="F2" s="217" t="s">
        <v>58</v>
      </c>
      <c r="G2" s="218"/>
    </row>
    <row r="3" spans="2:10" s="3" customFormat="1" x14ac:dyDescent="0.2"/>
    <row r="4" spans="2:10" s="3" customFormat="1" ht="21" customHeight="1" x14ac:dyDescent="0.2">
      <c r="C4" s="219" t="s">
        <v>235</v>
      </c>
      <c r="D4" s="219"/>
      <c r="E4" s="219"/>
      <c r="F4" s="219"/>
      <c r="G4" s="219"/>
    </row>
    <row r="5" spans="2:10" s="3" customFormat="1" ht="34.5" customHeight="1" x14ac:dyDescent="0.2">
      <c r="C5" s="220" t="s">
        <v>284</v>
      </c>
      <c r="D5" s="221"/>
      <c r="E5" s="221"/>
      <c r="F5" s="221"/>
      <c r="G5" s="221"/>
    </row>
    <row r="6" spans="2:10" s="3" customFormat="1" ht="20.25" customHeight="1" x14ac:dyDescent="0.2">
      <c r="C6" s="222" t="s">
        <v>35</v>
      </c>
      <c r="D6" s="222"/>
      <c r="E6" s="222"/>
      <c r="F6" s="222"/>
      <c r="G6" s="222"/>
      <c r="J6" s="6"/>
    </row>
    <row r="7" spans="2:10" s="3" customFormat="1" ht="17.25" customHeight="1" x14ac:dyDescent="0.2">
      <c r="C7" s="223"/>
      <c r="D7" s="223"/>
      <c r="E7" s="223"/>
      <c r="F7" s="210"/>
      <c r="G7" s="210"/>
      <c r="J7" s="6"/>
    </row>
    <row r="8" spans="2:10" x14ac:dyDescent="0.2">
      <c r="B8" s="3"/>
      <c r="C8" s="3"/>
      <c r="D8" s="3"/>
      <c r="E8" s="3"/>
      <c r="F8" s="3"/>
      <c r="G8" s="3"/>
    </row>
    <row r="9" spans="2:10" ht="18.75" customHeight="1" x14ac:dyDescent="0.2">
      <c r="B9" s="3"/>
      <c r="C9" s="1" t="s">
        <v>11</v>
      </c>
      <c r="D9" s="21" t="s">
        <v>5</v>
      </c>
      <c r="E9" s="21" t="s">
        <v>6</v>
      </c>
      <c r="F9" s="21" t="s">
        <v>3</v>
      </c>
      <c r="G9" s="21" t="s">
        <v>4</v>
      </c>
    </row>
    <row r="10" spans="2:10" x14ac:dyDescent="0.2">
      <c r="B10" s="22" t="s">
        <v>14</v>
      </c>
      <c r="C10" s="18" t="s">
        <v>59</v>
      </c>
      <c r="D10" s="22" t="s">
        <v>0</v>
      </c>
      <c r="E10" s="23">
        <v>10926</v>
      </c>
      <c r="F10" s="16"/>
      <c r="G10" s="13">
        <f t="shared" ref="G10:G16" si="0">F10*E10</f>
        <v>0</v>
      </c>
    </row>
    <row r="11" spans="2:10" x14ac:dyDescent="0.2">
      <c r="B11" s="22" t="s">
        <v>15</v>
      </c>
      <c r="C11" s="18" t="s">
        <v>212</v>
      </c>
      <c r="D11" s="22" t="s">
        <v>0</v>
      </c>
      <c r="E11" s="23">
        <v>15480</v>
      </c>
      <c r="F11" s="16"/>
      <c r="G11" s="13">
        <f t="shared" si="0"/>
        <v>0</v>
      </c>
    </row>
    <row r="12" spans="2:10" x14ac:dyDescent="0.2">
      <c r="B12" s="22" t="s">
        <v>16</v>
      </c>
      <c r="C12" s="18" t="s">
        <v>213</v>
      </c>
      <c r="D12" s="22" t="s">
        <v>0</v>
      </c>
      <c r="E12" s="23">
        <v>2088</v>
      </c>
      <c r="F12" s="16"/>
      <c r="G12" s="13">
        <f t="shared" si="0"/>
        <v>0</v>
      </c>
    </row>
    <row r="13" spans="2:10" x14ac:dyDescent="0.2">
      <c r="B13" s="22" t="s">
        <v>17</v>
      </c>
      <c r="C13" s="18" t="s">
        <v>214</v>
      </c>
      <c r="D13" s="17" t="s">
        <v>12</v>
      </c>
      <c r="E13" s="23">
        <v>60</v>
      </c>
      <c r="F13" s="16"/>
      <c r="G13" s="13">
        <f t="shared" si="0"/>
        <v>0</v>
      </c>
    </row>
    <row r="14" spans="2:10" x14ac:dyDescent="0.2">
      <c r="B14" s="22" t="s">
        <v>18</v>
      </c>
      <c r="C14" s="18" t="s">
        <v>63</v>
      </c>
      <c r="D14" s="22" t="s">
        <v>2</v>
      </c>
      <c r="E14" s="23">
        <v>12</v>
      </c>
      <c r="F14" s="16"/>
      <c r="G14" s="13">
        <f t="shared" si="0"/>
        <v>0</v>
      </c>
    </row>
    <row r="15" spans="2:10" x14ac:dyDescent="0.2">
      <c r="B15" s="22" t="s">
        <v>19</v>
      </c>
      <c r="C15" s="18" t="s">
        <v>215</v>
      </c>
      <c r="D15" s="22" t="s">
        <v>0</v>
      </c>
      <c r="E15" s="27">
        <v>300</v>
      </c>
      <c r="F15" s="16"/>
      <c r="G15" s="13">
        <f t="shared" si="0"/>
        <v>0</v>
      </c>
    </row>
    <row r="16" spans="2:10" x14ac:dyDescent="0.2">
      <c r="B16" s="22" t="s">
        <v>20</v>
      </c>
      <c r="C16" s="18" t="s">
        <v>216</v>
      </c>
      <c r="D16" s="22" t="s">
        <v>0</v>
      </c>
      <c r="E16" s="27">
        <v>200</v>
      </c>
      <c r="F16" s="16"/>
      <c r="G16" s="13">
        <f t="shared" si="0"/>
        <v>0</v>
      </c>
    </row>
    <row r="17" spans="2:7" ht="15" thickBot="1" x14ac:dyDescent="0.25">
      <c r="B17" s="56" t="s">
        <v>21</v>
      </c>
      <c r="C17" s="148" t="s">
        <v>70</v>
      </c>
      <c r="D17" s="164" t="s">
        <v>1</v>
      </c>
      <c r="E17" s="165">
        <v>50</v>
      </c>
      <c r="F17" s="39"/>
      <c r="G17" s="53">
        <f>F17*E17</f>
        <v>0</v>
      </c>
    </row>
    <row r="18" spans="2:7" ht="15" thickTop="1" x14ac:dyDescent="0.2">
      <c r="B18" s="3"/>
      <c r="C18" s="224" t="s">
        <v>240</v>
      </c>
      <c r="D18" s="225"/>
      <c r="E18" s="225"/>
      <c r="F18" s="226"/>
      <c r="G18" s="41">
        <f>SUM(G10:G17)</f>
        <v>0</v>
      </c>
    </row>
    <row r="19" spans="2:7" x14ac:dyDescent="0.2">
      <c r="B19" s="3"/>
      <c r="C19" s="227" t="s">
        <v>241</v>
      </c>
      <c r="D19" s="228"/>
      <c r="E19" s="228"/>
      <c r="F19" s="229"/>
      <c r="G19" s="14">
        <f>G18*2</f>
        <v>0</v>
      </c>
    </row>
    <row r="20" spans="2:7" x14ac:dyDescent="0.2">
      <c r="B20" s="3"/>
      <c r="C20" s="11"/>
      <c r="D20" s="12"/>
      <c r="E20" s="10"/>
      <c r="F20" s="26"/>
      <c r="G20" s="15"/>
    </row>
    <row r="21" spans="2:7" x14ac:dyDescent="0.2">
      <c r="B21" s="3"/>
      <c r="C21" s="3"/>
      <c r="D21" s="15"/>
      <c r="E21" s="15"/>
      <c r="F21" s="15"/>
      <c r="G21" s="15"/>
    </row>
    <row r="22" spans="2:7" x14ac:dyDescent="0.2">
      <c r="B22" s="3"/>
      <c r="C22" s="215" t="s">
        <v>30</v>
      </c>
      <c r="D22" s="215"/>
      <c r="E22" s="211" t="s">
        <v>29</v>
      </c>
      <c r="F22" s="211"/>
      <c r="G22" s="42"/>
    </row>
    <row r="23" spans="2:7" x14ac:dyDescent="0.2">
      <c r="B23" s="3"/>
      <c r="C23" s="213" t="s">
        <v>28</v>
      </c>
      <c r="D23" s="213"/>
      <c r="E23" s="214" t="s">
        <v>27</v>
      </c>
      <c r="F23" s="214"/>
      <c r="G23" s="43"/>
    </row>
    <row r="24" spans="2:7" x14ac:dyDescent="0.2">
      <c r="B24" s="3"/>
      <c r="C24" s="43"/>
      <c r="D24" s="43"/>
      <c r="E24" s="43"/>
      <c r="F24" s="43"/>
      <c r="G24" s="43"/>
    </row>
    <row r="25" spans="2:7" x14ac:dyDescent="0.2">
      <c r="B25" s="3"/>
      <c r="C25" s="3"/>
      <c r="D25" s="3"/>
      <c r="E25" s="3"/>
      <c r="F25" s="3"/>
      <c r="G25" s="3"/>
    </row>
    <row r="26" spans="2:7" x14ac:dyDescent="0.2">
      <c r="B26" s="3"/>
      <c r="C26" s="3"/>
      <c r="D26" s="3"/>
      <c r="E26" s="3"/>
      <c r="F26" s="3"/>
      <c r="G26" s="3"/>
    </row>
    <row r="27" spans="2:7" x14ac:dyDescent="0.2">
      <c r="B27" s="3"/>
      <c r="C27" s="3"/>
      <c r="D27" s="3"/>
      <c r="E27" s="3"/>
      <c r="F27" s="3"/>
      <c r="G27" s="3"/>
    </row>
    <row r="28" spans="2:7" x14ac:dyDescent="0.2">
      <c r="B28" s="3"/>
      <c r="C28" s="3"/>
      <c r="D28" s="3"/>
      <c r="E28" s="3"/>
      <c r="F28" s="3"/>
      <c r="G28" s="3"/>
    </row>
  </sheetData>
  <sheetProtection formatCells="0" formatColumns="0" formatRows="0" selectLockedCells="1"/>
  <mergeCells count="11">
    <mergeCell ref="C18:F18"/>
    <mergeCell ref="F2:G2"/>
    <mergeCell ref="C4:G4"/>
    <mergeCell ref="C5:G5"/>
    <mergeCell ref="C6:G6"/>
    <mergeCell ref="C7:E7"/>
    <mergeCell ref="C19:F19"/>
    <mergeCell ref="C22:D22"/>
    <mergeCell ref="E22:F22"/>
    <mergeCell ref="C23:D23"/>
    <mergeCell ref="E23:F23"/>
  </mergeCells>
  <pageMargins left="0.70866141732283472" right="0.70866141732283472" top="0.74803149606299213" bottom="0.74803149606299213" header="0.31496062992125984" footer="0.31496062992125984"/>
  <pageSetup paperSize="9" scale="90" orientation="landscape" horizontalDpi="300" verticalDpi="300" r:id="rId1"/>
  <headerFooter>
    <oddFooter>Stran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64"/>
  <sheetViews>
    <sheetView topLeftCell="A123" zoomScaleNormal="100" zoomScaleSheetLayoutView="100" workbookViewId="0">
      <selection activeCell="C156" sqref="C156:D156"/>
    </sheetView>
  </sheetViews>
  <sheetFormatPr defaultRowHeight="14.25" x14ac:dyDescent="0.2"/>
  <cols>
    <col min="1" max="1" width="1.5703125" style="57" customWidth="1"/>
    <col min="2" max="2" width="3.5703125" style="57" customWidth="1"/>
    <col min="3" max="3" width="57.85546875" style="60" customWidth="1"/>
    <col min="4" max="4" width="15" style="138" customWidth="1"/>
    <col min="5" max="5" width="11.85546875" style="60" customWidth="1"/>
    <col min="6" max="6" width="13.7109375" style="60" customWidth="1"/>
    <col min="7" max="7" width="18.5703125" style="60" customWidth="1"/>
    <col min="8" max="8" width="9.140625" style="60" customWidth="1"/>
    <col min="9" max="9" width="20" style="60" customWidth="1"/>
    <col min="10" max="10" width="9.140625" style="60"/>
    <col min="11" max="11" width="21.42578125" style="60" customWidth="1"/>
    <col min="12" max="16384" width="9.140625" style="60"/>
  </cols>
  <sheetData>
    <row r="2" spans="1:9" s="19" customFormat="1" ht="19.5" customHeight="1" x14ac:dyDescent="0.2">
      <c r="C2" s="145" t="s">
        <v>13</v>
      </c>
      <c r="D2" s="146"/>
      <c r="E2" s="232" t="s">
        <v>280</v>
      </c>
      <c r="F2" s="232"/>
      <c r="G2" s="233"/>
    </row>
    <row r="3" spans="1:9" s="19" customFormat="1" x14ac:dyDescent="0.2"/>
    <row r="4" spans="1:9" s="19" customFormat="1" ht="19.5" customHeight="1" x14ac:dyDescent="0.2">
      <c r="C4" s="234" t="s">
        <v>129</v>
      </c>
      <c r="D4" s="234"/>
      <c r="E4" s="234"/>
      <c r="F4" s="234"/>
      <c r="G4" s="234"/>
    </row>
    <row r="5" spans="1:9" s="19" customFormat="1" ht="21.75" customHeight="1" x14ac:dyDescent="0.2">
      <c r="C5" s="235" t="s">
        <v>285</v>
      </c>
      <c r="D5" s="236"/>
      <c r="E5" s="236"/>
      <c r="F5" s="236"/>
      <c r="G5" s="236"/>
    </row>
    <row r="6" spans="1:9" s="19" customFormat="1" ht="20.25" customHeight="1" x14ac:dyDescent="0.2">
      <c r="C6" s="237" t="s">
        <v>35</v>
      </c>
      <c r="D6" s="237"/>
      <c r="E6" s="237"/>
      <c r="F6" s="237"/>
      <c r="G6" s="237"/>
    </row>
    <row r="7" spans="1:9" x14ac:dyDescent="0.2">
      <c r="A7" s="61"/>
      <c r="B7" s="64"/>
      <c r="C7" s="58"/>
      <c r="D7" s="59"/>
      <c r="E7" s="58"/>
      <c r="F7" s="58"/>
      <c r="G7" s="58"/>
    </row>
    <row r="8" spans="1:9" s="61" customFormat="1" x14ac:dyDescent="0.2">
      <c r="A8" s="62"/>
      <c r="B8" s="147"/>
      <c r="C8" s="20" t="s">
        <v>79</v>
      </c>
      <c r="D8" s="63"/>
      <c r="E8" s="64"/>
      <c r="F8" s="64"/>
      <c r="G8" s="64"/>
    </row>
    <row r="9" spans="1:9" x14ac:dyDescent="0.2">
      <c r="A9" s="65"/>
      <c r="B9" s="107"/>
      <c r="C9" s="66" t="s">
        <v>80</v>
      </c>
      <c r="D9" s="21" t="s">
        <v>5</v>
      </c>
      <c r="E9" s="21" t="s">
        <v>6</v>
      </c>
      <c r="F9" s="21" t="s">
        <v>3</v>
      </c>
      <c r="G9" s="21" t="s">
        <v>4</v>
      </c>
    </row>
    <row r="10" spans="1:9" x14ac:dyDescent="0.2">
      <c r="A10" s="65"/>
      <c r="B10" s="18" t="s">
        <v>14</v>
      </c>
      <c r="C10" s="67" t="s">
        <v>81</v>
      </c>
      <c r="D10" s="68" t="s">
        <v>82</v>
      </c>
      <c r="E10" s="69">
        <v>12</v>
      </c>
      <c r="F10" s="70"/>
      <c r="G10" s="71">
        <f>F10*E10</f>
        <v>0</v>
      </c>
      <c r="H10" s="72"/>
      <c r="I10" s="72"/>
    </row>
    <row r="11" spans="1:9" x14ac:dyDescent="0.2">
      <c r="A11" s="65"/>
      <c r="B11" s="18" t="s">
        <v>15</v>
      </c>
      <c r="C11" s="67" t="s">
        <v>83</v>
      </c>
      <c r="D11" s="68" t="s">
        <v>82</v>
      </c>
      <c r="E11" s="69">
        <v>12</v>
      </c>
      <c r="F11" s="70"/>
      <c r="G11" s="71">
        <f t="shared" ref="G11:G33" si="0">F11*E11</f>
        <v>0</v>
      </c>
      <c r="H11" s="72"/>
      <c r="I11" s="72"/>
    </row>
    <row r="12" spans="1:9" x14ac:dyDescent="0.2">
      <c r="A12" s="65"/>
      <c r="B12" s="18" t="s">
        <v>16</v>
      </c>
      <c r="C12" s="67" t="s">
        <v>84</v>
      </c>
      <c r="D12" s="68" t="s">
        <v>82</v>
      </c>
      <c r="E12" s="69">
        <v>12</v>
      </c>
      <c r="F12" s="70"/>
      <c r="G12" s="71">
        <f t="shared" si="0"/>
        <v>0</v>
      </c>
      <c r="H12" s="72"/>
      <c r="I12" s="72"/>
    </row>
    <row r="13" spans="1:9" x14ac:dyDescent="0.2">
      <c r="A13" s="65"/>
      <c r="B13" s="18" t="s">
        <v>17</v>
      </c>
      <c r="C13" s="67" t="s">
        <v>85</v>
      </c>
      <c r="D13" s="68" t="s">
        <v>82</v>
      </c>
      <c r="E13" s="69">
        <v>12</v>
      </c>
      <c r="F13" s="70"/>
      <c r="G13" s="71">
        <f t="shared" si="0"/>
        <v>0</v>
      </c>
      <c r="H13" s="72"/>
      <c r="I13" s="72"/>
    </row>
    <row r="14" spans="1:9" x14ac:dyDescent="0.2">
      <c r="A14" s="65"/>
      <c r="B14" s="18" t="s">
        <v>18</v>
      </c>
      <c r="C14" s="67" t="s">
        <v>86</v>
      </c>
      <c r="D14" s="68" t="s">
        <v>82</v>
      </c>
      <c r="E14" s="69">
        <v>12</v>
      </c>
      <c r="F14" s="70"/>
      <c r="G14" s="71">
        <f t="shared" si="0"/>
        <v>0</v>
      </c>
      <c r="H14" s="72"/>
      <c r="I14" s="72"/>
    </row>
    <row r="15" spans="1:9" x14ac:dyDescent="0.2">
      <c r="A15" s="65"/>
      <c r="B15" s="18" t="s">
        <v>19</v>
      </c>
      <c r="C15" s="67" t="s">
        <v>87</v>
      </c>
      <c r="D15" s="68" t="s">
        <v>82</v>
      </c>
      <c r="E15" s="69">
        <v>12</v>
      </c>
      <c r="F15" s="70"/>
      <c r="G15" s="71">
        <f t="shared" si="0"/>
        <v>0</v>
      </c>
      <c r="H15" s="72"/>
      <c r="I15" s="72"/>
    </row>
    <row r="16" spans="1:9" x14ac:dyDescent="0.2">
      <c r="A16" s="65"/>
      <c r="B16" s="18" t="s">
        <v>20</v>
      </c>
      <c r="C16" s="67" t="s">
        <v>88</v>
      </c>
      <c r="D16" s="68" t="s">
        <v>82</v>
      </c>
      <c r="E16" s="69">
        <v>12</v>
      </c>
      <c r="F16" s="70"/>
      <c r="G16" s="71">
        <f t="shared" si="0"/>
        <v>0</v>
      </c>
      <c r="H16" s="72"/>
      <c r="I16" s="72"/>
    </row>
    <row r="17" spans="1:9" x14ac:dyDescent="0.2">
      <c r="A17" s="65"/>
      <c r="B17" s="18" t="s">
        <v>21</v>
      </c>
      <c r="C17" s="67" t="s">
        <v>89</v>
      </c>
      <c r="D17" s="68" t="s">
        <v>82</v>
      </c>
      <c r="E17" s="69">
        <v>12</v>
      </c>
      <c r="F17" s="70"/>
      <c r="G17" s="71">
        <f t="shared" si="0"/>
        <v>0</v>
      </c>
      <c r="H17" s="72"/>
      <c r="I17" s="72"/>
    </row>
    <row r="18" spans="1:9" x14ac:dyDescent="0.2">
      <c r="A18" s="65"/>
      <c r="B18" s="18" t="s">
        <v>36</v>
      </c>
      <c r="C18" s="67" t="s">
        <v>90</v>
      </c>
      <c r="D18" s="68" t="s">
        <v>82</v>
      </c>
      <c r="E18" s="69">
        <v>12</v>
      </c>
      <c r="F18" s="70"/>
      <c r="G18" s="71">
        <f t="shared" si="0"/>
        <v>0</v>
      </c>
      <c r="H18" s="72"/>
      <c r="I18" s="72"/>
    </row>
    <row r="19" spans="1:9" x14ac:dyDescent="0.2">
      <c r="A19" s="65"/>
      <c r="B19" s="18" t="s">
        <v>22</v>
      </c>
      <c r="C19" s="67" t="s">
        <v>91</v>
      </c>
      <c r="D19" s="68" t="s">
        <v>82</v>
      </c>
      <c r="E19" s="69">
        <v>12</v>
      </c>
      <c r="F19" s="70"/>
      <c r="G19" s="71">
        <f t="shared" si="0"/>
        <v>0</v>
      </c>
      <c r="H19" s="72"/>
      <c r="I19" s="72"/>
    </row>
    <row r="20" spans="1:9" x14ac:dyDescent="0.2">
      <c r="A20" s="65"/>
      <c r="B20" s="18" t="s">
        <v>23</v>
      </c>
      <c r="C20" s="67" t="s">
        <v>92</v>
      </c>
      <c r="D20" s="68" t="s">
        <v>82</v>
      </c>
      <c r="E20" s="69">
        <v>12</v>
      </c>
      <c r="F20" s="70"/>
      <c r="G20" s="71">
        <f t="shared" si="0"/>
        <v>0</v>
      </c>
      <c r="H20" s="72"/>
      <c r="I20" s="72"/>
    </row>
    <row r="21" spans="1:9" x14ac:dyDescent="0.2">
      <c r="A21" s="65"/>
      <c r="B21" s="18" t="s">
        <v>24</v>
      </c>
      <c r="C21" s="67" t="s">
        <v>93</v>
      </c>
      <c r="D21" s="68" t="s">
        <v>82</v>
      </c>
      <c r="E21" s="69">
        <v>12</v>
      </c>
      <c r="F21" s="70"/>
      <c r="G21" s="71">
        <f t="shared" si="0"/>
        <v>0</v>
      </c>
      <c r="H21" s="72"/>
      <c r="I21" s="72"/>
    </row>
    <row r="22" spans="1:9" x14ac:dyDescent="0.2">
      <c r="A22" s="65"/>
      <c r="B22" s="18" t="s">
        <v>37</v>
      </c>
      <c r="C22" s="67" t="s">
        <v>94</v>
      </c>
      <c r="D22" s="68" t="s">
        <v>82</v>
      </c>
      <c r="E22" s="69">
        <v>12</v>
      </c>
      <c r="F22" s="70"/>
      <c r="G22" s="71">
        <f t="shared" si="0"/>
        <v>0</v>
      </c>
      <c r="H22" s="72"/>
      <c r="I22" s="72"/>
    </row>
    <row r="23" spans="1:9" x14ac:dyDescent="0.2">
      <c r="A23" s="65"/>
      <c r="B23" s="18" t="s">
        <v>25</v>
      </c>
      <c r="C23" s="67" t="s">
        <v>95</v>
      </c>
      <c r="D23" s="68" t="s">
        <v>82</v>
      </c>
      <c r="E23" s="69">
        <v>12</v>
      </c>
      <c r="F23" s="70"/>
      <c r="G23" s="71">
        <f t="shared" si="0"/>
        <v>0</v>
      </c>
      <c r="H23" s="72"/>
      <c r="I23" s="72"/>
    </row>
    <row r="24" spans="1:9" x14ac:dyDescent="0.2">
      <c r="A24" s="65"/>
      <c r="B24" s="18" t="s">
        <v>26</v>
      </c>
      <c r="C24" s="67" t="s">
        <v>96</v>
      </c>
      <c r="D24" s="68" t="s">
        <v>82</v>
      </c>
      <c r="E24" s="69">
        <v>12</v>
      </c>
      <c r="F24" s="70"/>
      <c r="G24" s="71">
        <f t="shared" si="0"/>
        <v>0</v>
      </c>
      <c r="H24" s="72"/>
      <c r="I24" s="72"/>
    </row>
    <row r="25" spans="1:9" x14ac:dyDescent="0.2">
      <c r="A25" s="65"/>
      <c r="B25" s="18" t="s">
        <v>75</v>
      </c>
      <c r="C25" s="67" t="s">
        <v>130</v>
      </c>
      <c r="D25" s="68" t="s">
        <v>82</v>
      </c>
      <c r="E25" s="69">
        <v>12</v>
      </c>
      <c r="F25" s="70"/>
      <c r="G25" s="71">
        <f t="shared" si="0"/>
        <v>0</v>
      </c>
      <c r="H25" s="72"/>
      <c r="I25" s="72"/>
    </row>
    <row r="26" spans="1:9" x14ac:dyDescent="0.2">
      <c r="A26" s="65"/>
      <c r="B26" s="18" t="s">
        <v>76</v>
      </c>
      <c r="C26" s="67" t="s">
        <v>97</v>
      </c>
      <c r="D26" s="68" t="s">
        <v>82</v>
      </c>
      <c r="E26" s="69">
        <v>12</v>
      </c>
      <c r="F26" s="70"/>
      <c r="G26" s="71">
        <f t="shared" si="0"/>
        <v>0</v>
      </c>
      <c r="H26" s="72"/>
      <c r="I26" s="72"/>
    </row>
    <row r="27" spans="1:9" x14ac:dyDescent="0.2">
      <c r="A27" s="65"/>
      <c r="B27" s="18" t="s">
        <v>77</v>
      </c>
      <c r="C27" s="67" t="s">
        <v>98</v>
      </c>
      <c r="D27" s="68" t="s">
        <v>82</v>
      </c>
      <c r="E27" s="69">
        <v>12</v>
      </c>
      <c r="F27" s="70"/>
      <c r="G27" s="71">
        <f t="shared" si="0"/>
        <v>0</v>
      </c>
      <c r="H27" s="72"/>
      <c r="I27" s="72"/>
    </row>
    <row r="28" spans="1:9" x14ac:dyDescent="0.2">
      <c r="A28" s="65"/>
      <c r="B28" s="18" t="s">
        <v>78</v>
      </c>
      <c r="C28" s="67" t="s">
        <v>131</v>
      </c>
      <c r="D28" s="68" t="s">
        <v>82</v>
      </c>
      <c r="E28" s="69">
        <v>12</v>
      </c>
      <c r="F28" s="70"/>
      <c r="G28" s="71">
        <f t="shared" si="0"/>
        <v>0</v>
      </c>
      <c r="H28" s="72"/>
      <c r="I28" s="72"/>
    </row>
    <row r="29" spans="1:9" x14ac:dyDescent="0.2">
      <c r="A29" s="65"/>
      <c r="B29" s="18" t="s">
        <v>132</v>
      </c>
      <c r="C29" s="67" t="s">
        <v>133</v>
      </c>
      <c r="D29" s="68" t="s">
        <v>82</v>
      </c>
      <c r="E29" s="69">
        <v>12</v>
      </c>
      <c r="F29" s="70"/>
      <c r="G29" s="71">
        <f t="shared" si="0"/>
        <v>0</v>
      </c>
      <c r="H29" s="72"/>
      <c r="I29" s="72"/>
    </row>
    <row r="30" spans="1:9" x14ac:dyDescent="0.2">
      <c r="A30" s="65"/>
      <c r="B30" s="18" t="s">
        <v>134</v>
      </c>
      <c r="C30" s="67" t="s">
        <v>135</v>
      </c>
      <c r="D30" s="68" t="s">
        <v>82</v>
      </c>
      <c r="E30" s="69">
        <v>12</v>
      </c>
      <c r="F30" s="70"/>
      <c r="G30" s="71">
        <f t="shared" si="0"/>
        <v>0</v>
      </c>
      <c r="H30" s="72"/>
      <c r="I30" s="72"/>
    </row>
    <row r="31" spans="1:9" x14ac:dyDescent="0.2">
      <c r="A31" s="65"/>
      <c r="B31" s="18" t="s">
        <v>136</v>
      </c>
      <c r="C31" s="67" t="s">
        <v>137</v>
      </c>
      <c r="D31" s="68" t="s">
        <v>82</v>
      </c>
      <c r="E31" s="69">
        <v>12</v>
      </c>
      <c r="F31" s="70"/>
      <c r="G31" s="71">
        <f t="shared" si="0"/>
        <v>0</v>
      </c>
      <c r="H31" s="72"/>
      <c r="I31" s="72"/>
    </row>
    <row r="32" spans="1:9" x14ac:dyDescent="0.2">
      <c r="A32" s="65"/>
      <c r="B32" s="18" t="s">
        <v>138</v>
      </c>
      <c r="C32" s="67" t="s">
        <v>139</v>
      </c>
      <c r="D32" s="68" t="s">
        <v>82</v>
      </c>
      <c r="E32" s="69">
        <v>12</v>
      </c>
      <c r="F32" s="70"/>
      <c r="G32" s="71">
        <f t="shared" si="0"/>
        <v>0</v>
      </c>
      <c r="H32" s="72"/>
      <c r="I32" s="72"/>
    </row>
    <row r="33" spans="1:9" ht="15" thickBot="1" x14ac:dyDescent="0.25">
      <c r="A33" s="65"/>
      <c r="B33" s="148" t="s">
        <v>140</v>
      </c>
      <c r="C33" s="73" t="s">
        <v>141</v>
      </c>
      <c r="D33" s="74" t="s">
        <v>82</v>
      </c>
      <c r="E33" s="75">
        <v>12</v>
      </c>
      <c r="F33" s="76"/>
      <c r="G33" s="77">
        <f t="shared" si="0"/>
        <v>0</v>
      </c>
      <c r="H33" s="72"/>
      <c r="I33" s="72"/>
    </row>
    <row r="34" spans="1:9" ht="15" thickTop="1" x14ac:dyDescent="0.2">
      <c r="A34" s="78"/>
      <c r="B34" s="149"/>
      <c r="C34" s="238" t="s">
        <v>99</v>
      </c>
      <c r="D34" s="238"/>
      <c r="E34" s="79"/>
      <c r="F34" s="80"/>
      <c r="G34" s="81">
        <f>SUM(G10:G33)</f>
        <v>0</v>
      </c>
      <c r="I34" s="82"/>
    </row>
    <row r="35" spans="1:9" s="86" customFormat="1" x14ac:dyDescent="0.2">
      <c r="A35" s="78"/>
      <c r="B35" s="150"/>
      <c r="C35" s="83"/>
      <c r="D35" s="83"/>
      <c r="E35" s="84"/>
      <c r="F35" s="85"/>
      <c r="G35" s="85"/>
      <c r="H35" s="60"/>
      <c r="I35" s="60"/>
    </row>
    <row r="36" spans="1:9" s="86" customFormat="1" x14ac:dyDescent="0.2">
      <c r="A36" s="78"/>
      <c r="B36" s="150"/>
      <c r="C36" s="83" t="s">
        <v>100</v>
      </c>
      <c r="D36" s="83"/>
      <c r="E36" s="84"/>
      <c r="F36" s="85"/>
      <c r="G36" s="85"/>
      <c r="H36" s="60"/>
      <c r="I36" s="60"/>
    </row>
    <row r="37" spans="1:9" s="90" customFormat="1" x14ac:dyDescent="0.2">
      <c r="A37" s="87"/>
      <c r="B37" s="151"/>
      <c r="C37" s="88"/>
      <c r="D37" s="89"/>
      <c r="E37" s="89"/>
      <c r="F37" s="88"/>
      <c r="G37" s="88"/>
    </row>
    <row r="38" spans="1:9" s="90" customFormat="1" x14ac:dyDescent="0.2">
      <c r="A38" s="87"/>
      <c r="B38" s="151"/>
      <c r="C38" s="20"/>
      <c r="D38" s="69" t="s">
        <v>5</v>
      </c>
      <c r="E38" s="69" t="s">
        <v>6</v>
      </c>
      <c r="F38" s="69" t="s">
        <v>3</v>
      </c>
      <c r="G38" s="69" t="s">
        <v>4</v>
      </c>
    </row>
    <row r="39" spans="1:9" s="95" customFormat="1" x14ac:dyDescent="0.2">
      <c r="A39" s="65"/>
      <c r="B39" s="18" t="s">
        <v>142</v>
      </c>
      <c r="C39" s="91" t="s">
        <v>59</v>
      </c>
      <c r="D39" s="92" t="s">
        <v>0</v>
      </c>
      <c r="E39" s="93">
        <v>4380</v>
      </c>
      <c r="F39" s="70"/>
      <c r="G39" s="71">
        <f>E39*F39</f>
        <v>0</v>
      </c>
      <c r="H39" s="94"/>
      <c r="I39" s="94"/>
    </row>
    <row r="40" spans="1:9" s="95" customFormat="1" x14ac:dyDescent="0.2">
      <c r="A40" s="65"/>
      <c r="B40" s="18" t="s">
        <v>143</v>
      </c>
      <c r="C40" s="91" t="s">
        <v>63</v>
      </c>
      <c r="D40" s="92" t="s">
        <v>2</v>
      </c>
      <c r="E40" s="93">
        <v>12</v>
      </c>
      <c r="F40" s="70"/>
      <c r="G40" s="71">
        <f t="shared" ref="G40:G43" si="1">E40*F40</f>
        <v>0</v>
      </c>
      <c r="H40" s="94"/>
      <c r="I40" s="94"/>
    </row>
    <row r="41" spans="1:9" s="95" customFormat="1" x14ac:dyDescent="0.2">
      <c r="A41" s="65"/>
      <c r="B41" s="18" t="s">
        <v>144</v>
      </c>
      <c r="C41" s="91" t="s">
        <v>69</v>
      </c>
      <c r="D41" s="92" t="s">
        <v>0</v>
      </c>
      <c r="E41" s="93">
        <v>100</v>
      </c>
      <c r="F41" s="70"/>
      <c r="G41" s="71">
        <f t="shared" si="1"/>
        <v>0</v>
      </c>
      <c r="H41" s="94"/>
      <c r="I41" s="94"/>
    </row>
    <row r="42" spans="1:9" s="95" customFormat="1" x14ac:dyDescent="0.2">
      <c r="A42" s="65"/>
      <c r="B42" s="18" t="s">
        <v>145</v>
      </c>
      <c r="C42" s="91" t="s">
        <v>70</v>
      </c>
      <c r="D42" s="92" t="s">
        <v>1</v>
      </c>
      <c r="E42" s="93">
        <v>600</v>
      </c>
      <c r="F42" s="70"/>
      <c r="G42" s="71">
        <f t="shared" si="1"/>
        <v>0</v>
      </c>
      <c r="H42" s="94"/>
      <c r="I42" s="94"/>
    </row>
    <row r="43" spans="1:9" s="95" customFormat="1" ht="15" thickBot="1" x14ac:dyDescent="0.25">
      <c r="A43" s="65"/>
      <c r="B43" s="148" t="s">
        <v>146</v>
      </c>
      <c r="C43" s="96" t="s">
        <v>71</v>
      </c>
      <c r="D43" s="97" t="s">
        <v>0</v>
      </c>
      <c r="E43" s="98">
        <v>700</v>
      </c>
      <c r="F43" s="76"/>
      <c r="G43" s="77">
        <f t="shared" si="1"/>
        <v>0</v>
      </c>
      <c r="H43" s="94"/>
      <c r="I43" s="94"/>
    </row>
    <row r="44" spans="1:9" s="95" customFormat="1" ht="15" thickTop="1" x14ac:dyDescent="0.2">
      <c r="A44" s="65"/>
      <c r="B44" s="149"/>
      <c r="C44" s="99" t="s">
        <v>99</v>
      </c>
      <c r="D44" s="100"/>
      <c r="E44" s="79"/>
      <c r="F44" s="80"/>
      <c r="G44" s="80">
        <f>SUM(G39:G43)</f>
        <v>0</v>
      </c>
      <c r="I44" s="101"/>
    </row>
    <row r="45" spans="1:9" s="95" customFormat="1" x14ac:dyDescent="0.2">
      <c r="A45" s="65"/>
      <c r="B45" s="107"/>
      <c r="C45" s="102"/>
      <c r="D45" s="103"/>
      <c r="E45" s="103"/>
      <c r="F45" s="104"/>
      <c r="G45" s="104"/>
    </row>
    <row r="46" spans="1:9" s="95" customFormat="1" x14ac:dyDescent="0.2">
      <c r="A46" s="65"/>
      <c r="B46" s="107"/>
      <c r="C46" s="20" t="s">
        <v>101</v>
      </c>
      <c r="D46" s="92"/>
      <c r="E46" s="93"/>
      <c r="F46" s="105"/>
      <c r="G46" s="106">
        <f>G34+G44</f>
        <v>0</v>
      </c>
      <c r="I46" s="101"/>
    </row>
    <row r="47" spans="1:9" s="95" customFormat="1" x14ac:dyDescent="0.2">
      <c r="A47" s="65"/>
      <c r="B47" s="107"/>
      <c r="C47" s="107"/>
      <c r="D47" s="103"/>
      <c r="E47" s="108"/>
      <c r="F47" s="19"/>
      <c r="G47" s="19"/>
    </row>
    <row r="48" spans="1:9" s="61" customFormat="1" x14ac:dyDescent="0.2">
      <c r="A48" s="62"/>
      <c r="B48" s="147"/>
      <c r="C48" s="20" t="s">
        <v>102</v>
      </c>
      <c r="D48" s="63"/>
      <c r="E48" s="109"/>
      <c r="F48" s="64"/>
      <c r="G48" s="64"/>
    </row>
    <row r="49" spans="1:10" s="86" customFormat="1" x14ac:dyDescent="0.2">
      <c r="A49" s="65"/>
      <c r="B49" s="18" t="s">
        <v>147</v>
      </c>
      <c r="C49" s="110" t="s">
        <v>80</v>
      </c>
      <c r="D49" s="69" t="s">
        <v>5</v>
      </c>
      <c r="E49" s="69" t="s">
        <v>6</v>
      </c>
      <c r="F49" s="69" t="s">
        <v>3</v>
      </c>
      <c r="G49" s="69" t="s">
        <v>4</v>
      </c>
      <c r="H49" s="60"/>
      <c r="I49" s="60"/>
    </row>
    <row r="50" spans="1:10" s="86" customFormat="1" x14ac:dyDescent="0.2">
      <c r="A50" s="65"/>
      <c r="B50" s="18" t="s">
        <v>148</v>
      </c>
      <c r="C50" s="67" t="s">
        <v>103</v>
      </c>
      <c r="D50" s="91" t="s">
        <v>82</v>
      </c>
      <c r="E50" s="93">
        <v>12</v>
      </c>
      <c r="F50" s="70"/>
      <c r="G50" s="71">
        <f>E50*F50</f>
        <v>0</v>
      </c>
      <c r="H50" s="94"/>
      <c r="I50" s="72"/>
      <c r="J50" s="60"/>
    </row>
    <row r="51" spans="1:10" s="86" customFormat="1" x14ac:dyDescent="0.2">
      <c r="A51" s="65"/>
      <c r="B51" s="18" t="s">
        <v>149</v>
      </c>
      <c r="C51" s="67" t="s">
        <v>104</v>
      </c>
      <c r="D51" s="91" t="s">
        <v>82</v>
      </c>
      <c r="E51" s="93">
        <v>12</v>
      </c>
      <c r="F51" s="70"/>
      <c r="G51" s="71">
        <f>E51*F51</f>
        <v>0</v>
      </c>
      <c r="H51" s="94"/>
      <c r="I51" s="72"/>
      <c r="J51" s="60"/>
    </row>
    <row r="52" spans="1:10" s="86" customFormat="1" ht="15" thickBot="1" x14ac:dyDescent="0.25">
      <c r="A52" s="65"/>
      <c r="B52" s="148" t="s">
        <v>150</v>
      </c>
      <c r="C52" s="73" t="s">
        <v>105</v>
      </c>
      <c r="D52" s="96" t="s">
        <v>82</v>
      </c>
      <c r="E52" s="98">
        <v>12</v>
      </c>
      <c r="F52" s="76"/>
      <c r="G52" s="77">
        <f>E52*F52</f>
        <v>0</v>
      </c>
      <c r="H52" s="94"/>
      <c r="I52" s="72"/>
      <c r="J52" s="60"/>
    </row>
    <row r="53" spans="1:10" s="86" customFormat="1" ht="15" thickTop="1" x14ac:dyDescent="0.2">
      <c r="A53" s="78"/>
      <c r="B53" s="152"/>
      <c r="C53" s="239" t="s">
        <v>99</v>
      </c>
      <c r="D53" s="239"/>
      <c r="E53" s="79"/>
      <c r="F53" s="80"/>
      <c r="G53" s="81">
        <f>SUM(G50:G52)</f>
        <v>0</v>
      </c>
      <c r="H53" s="95"/>
      <c r="I53" s="82"/>
    </row>
    <row r="54" spans="1:10" s="90" customFormat="1" x14ac:dyDescent="0.2">
      <c r="A54" s="87"/>
      <c r="B54" s="151"/>
      <c r="C54" s="88"/>
      <c r="D54" s="89"/>
      <c r="E54" s="89"/>
      <c r="F54" s="88"/>
      <c r="G54" s="88"/>
      <c r="H54" s="95"/>
    </row>
    <row r="55" spans="1:10" s="90" customFormat="1" x14ac:dyDescent="0.2">
      <c r="A55" s="87"/>
      <c r="B55" s="151"/>
      <c r="C55" s="111"/>
      <c r="D55" s="21" t="s">
        <v>5</v>
      </c>
      <c r="E55" s="21" t="s">
        <v>6</v>
      </c>
      <c r="F55" s="69" t="s">
        <v>3</v>
      </c>
      <c r="G55" s="69" t="s">
        <v>4</v>
      </c>
    </row>
    <row r="56" spans="1:10" s="95" customFormat="1" x14ac:dyDescent="0.2">
      <c r="A56" s="65"/>
      <c r="B56" s="18" t="s">
        <v>151</v>
      </c>
      <c r="C56" s="91" t="s">
        <v>59</v>
      </c>
      <c r="D56" s="92" t="s">
        <v>0</v>
      </c>
      <c r="E56" s="93">
        <v>4380</v>
      </c>
      <c r="F56" s="70"/>
      <c r="G56" s="71">
        <f>E56*F56</f>
        <v>0</v>
      </c>
      <c r="H56" s="94"/>
      <c r="I56" s="94"/>
    </row>
    <row r="57" spans="1:10" s="95" customFormat="1" x14ac:dyDescent="0.2">
      <c r="A57" s="65"/>
      <c r="B57" s="18" t="s">
        <v>152</v>
      </c>
      <c r="C57" s="91" t="s">
        <v>219</v>
      </c>
      <c r="D57" s="112" t="s">
        <v>12</v>
      </c>
      <c r="E57" s="93">
        <v>12</v>
      </c>
      <c r="F57" s="70"/>
      <c r="G57" s="71">
        <f t="shared" ref="G57:G62" si="2">E57*F57</f>
        <v>0</v>
      </c>
      <c r="H57" s="94"/>
      <c r="I57" s="94"/>
    </row>
    <row r="58" spans="1:10" s="95" customFormat="1" x14ac:dyDescent="0.2">
      <c r="A58" s="65"/>
      <c r="B58" s="18" t="s">
        <v>153</v>
      </c>
      <c r="C58" s="91" t="s">
        <v>63</v>
      </c>
      <c r="D58" s="92" t="s">
        <v>2</v>
      </c>
      <c r="E58" s="93">
        <v>12</v>
      </c>
      <c r="F58" s="70"/>
      <c r="G58" s="71">
        <f t="shared" si="2"/>
        <v>0</v>
      </c>
      <c r="H58" s="94"/>
      <c r="I58" s="94"/>
    </row>
    <row r="59" spans="1:10" s="95" customFormat="1" x14ac:dyDescent="0.2">
      <c r="A59" s="65"/>
      <c r="B59" s="18" t="s">
        <v>154</v>
      </c>
      <c r="C59" s="91" t="s">
        <v>220</v>
      </c>
      <c r="D59" s="92" t="s">
        <v>44</v>
      </c>
      <c r="E59" s="93">
        <v>4</v>
      </c>
      <c r="F59" s="70"/>
      <c r="G59" s="71">
        <f t="shared" si="2"/>
        <v>0</v>
      </c>
      <c r="H59" s="94"/>
      <c r="I59" s="94"/>
    </row>
    <row r="60" spans="1:10" s="95" customFormat="1" x14ac:dyDescent="0.2">
      <c r="A60" s="65"/>
      <c r="B60" s="18" t="s">
        <v>155</v>
      </c>
      <c r="C60" s="91" t="s">
        <v>221</v>
      </c>
      <c r="D60" s="92" t="s">
        <v>44</v>
      </c>
      <c r="E60" s="93">
        <v>2</v>
      </c>
      <c r="F60" s="70"/>
      <c r="G60" s="71">
        <f t="shared" si="2"/>
        <v>0</v>
      </c>
      <c r="H60" s="94"/>
      <c r="I60" s="94"/>
    </row>
    <row r="61" spans="1:10" s="95" customFormat="1" x14ac:dyDescent="0.2">
      <c r="A61" s="65"/>
      <c r="B61" s="18" t="s">
        <v>156</v>
      </c>
      <c r="C61" s="91" t="s">
        <v>69</v>
      </c>
      <c r="D61" s="92" t="s">
        <v>0</v>
      </c>
      <c r="E61" s="93">
        <v>100</v>
      </c>
      <c r="F61" s="70"/>
      <c r="G61" s="71">
        <f t="shared" si="2"/>
        <v>0</v>
      </c>
      <c r="H61" s="94"/>
      <c r="I61" s="94"/>
    </row>
    <row r="62" spans="1:10" s="95" customFormat="1" x14ac:dyDescent="0.2">
      <c r="A62" s="65"/>
      <c r="B62" s="18" t="s">
        <v>157</v>
      </c>
      <c r="C62" s="91" t="s">
        <v>70</v>
      </c>
      <c r="D62" s="92" t="s">
        <v>1</v>
      </c>
      <c r="E62" s="93">
        <v>100</v>
      </c>
      <c r="F62" s="70"/>
      <c r="G62" s="71">
        <f t="shared" si="2"/>
        <v>0</v>
      </c>
      <c r="H62" s="94"/>
      <c r="I62" s="94"/>
    </row>
    <row r="63" spans="1:10" s="95" customFormat="1" ht="15" thickBot="1" x14ac:dyDescent="0.25">
      <c r="A63" s="65"/>
      <c r="B63" s="148" t="s">
        <v>158</v>
      </c>
      <c r="C63" s="96" t="s">
        <v>71</v>
      </c>
      <c r="D63" s="97" t="s">
        <v>0</v>
      </c>
      <c r="E63" s="98">
        <v>50</v>
      </c>
      <c r="F63" s="76"/>
      <c r="G63" s="77">
        <f>E63*F63</f>
        <v>0</v>
      </c>
      <c r="H63" s="94"/>
      <c r="I63" s="94"/>
    </row>
    <row r="64" spans="1:10" s="95" customFormat="1" ht="15" thickTop="1" x14ac:dyDescent="0.2">
      <c r="A64" s="65"/>
      <c r="B64" s="149"/>
      <c r="C64" s="99" t="s">
        <v>99</v>
      </c>
      <c r="D64" s="100"/>
      <c r="E64" s="79"/>
      <c r="F64" s="80"/>
      <c r="G64" s="81">
        <f>SUM(G56:G63)</f>
        <v>0</v>
      </c>
      <c r="I64" s="101"/>
    </row>
    <row r="65" spans="1:9" s="95" customFormat="1" ht="6.75" customHeight="1" x14ac:dyDescent="0.2">
      <c r="A65" s="65"/>
      <c r="B65" s="107"/>
      <c r="C65" s="107"/>
      <c r="D65" s="103"/>
      <c r="E65" s="84"/>
      <c r="F65" s="113"/>
      <c r="G65" s="113"/>
    </row>
    <row r="66" spans="1:9" s="95" customFormat="1" x14ac:dyDescent="0.2">
      <c r="A66" s="65"/>
      <c r="B66" s="107"/>
      <c r="C66" s="111" t="s">
        <v>106</v>
      </c>
      <c r="D66" s="92"/>
      <c r="E66" s="114"/>
      <c r="F66" s="115"/>
      <c r="G66" s="116">
        <f>G64+G53</f>
        <v>0</v>
      </c>
      <c r="I66" s="101"/>
    </row>
    <row r="67" spans="1:9" s="95" customFormat="1" ht="11.25" customHeight="1" x14ac:dyDescent="0.2">
      <c r="A67" s="65"/>
      <c r="B67" s="107"/>
      <c r="C67" s="107"/>
      <c r="D67" s="103"/>
      <c r="E67" s="108"/>
      <c r="F67" s="19"/>
      <c r="G67" s="19"/>
    </row>
    <row r="68" spans="1:9" ht="11.25" customHeight="1" x14ac:dyDescent="0.2">
      <c r="A68" s="62"/>
      <c r="B68" s="147"/>
      <c r="C68" s="19"/>
      <c r="D68" s="59"/>
      <c r="E68" s="58"/>
      <c r="F68" s="58"/>
      <c r="G68" s="58"/>
    </row>
    <row r="69" spans="1:9" s="61" customFormat="1" x14ac:dyDescent="0.2">
      <c r="A69" s="62"/>
      <c r="B69" s="147"/>
      <c r="C69" s="20" t="s">
        <v>107</v>
      </c>
      <c r="D69" s="63"/>
      <c r="E69" s="64"/>
      <c r="F69" s="64"/>
      <c r="G69" s="64"/>
    </row>
    <row r="70" spans="1:9" s="90" customFormat="1" x14ac:dyDescent="0.2">
      <c r="A70" s="87"/>
      <c r="B70" s="151"/>
      <c r="C70" s="111"/>
      <c r="D70" s="21" t="s">
        <v>5</v>
      </c>
      <c r="E70" s="21" t="s">
        <v>6</v>
      </c>
      <c r="F70" s="69" t="s">
        <v>3</v>
      </c>
      <c r="G70" s="69" t="s">
        <v>4</v>
      </c>
    </row>
    <row r="71" spans="1:9" s="95" customFormat="1" x14ac:dyDescent="0.2">
      <c r="A71" s="65"/>
      <c r="B71" s="18" t="s">
        <v>159</v>
      </c>
      <c r="C71" s="91" t="s">
        <v>222</v>
      </c>
      <c r="D71" s="117" t="s">
        <v>12</v>
      </c>
      <c r="E71" s="93">
        <v>12</v>
      </c>
      <c r="F71" s="70"/>
      <c r="G71" s="71">
        <f>F71*E71</f>
        <v>0</v>
      </c>
      <c r="H71" s="94"/>
      <c r="I71" s="94"/>
    </row>
    <row r="72" spans="1:9" s="95" customFormat="1" x14ac:dyDescent="0.2">
      <c r="A72" s="65"/>
      <c r="B72" s="18" t="s">
        <v>160</v>
      </c>
      <c r="C72" s="91" t="s">
        <v>63</v>
      </c>
      <c r="D72" s="92" t="s">
        <v>2</v>
      </c>
      <c r="E72" s="93">
        <v>12</v>
      </c>
      <c r="F72" s="70"/>
      <c r="G72" s="71">
        <f t="shared" ref="G72:G77" si="3">F72*E72</f>
        <v>0</v>
      </c>
      <c r="H72" s="94"/>
      <c r="I72" s="94"/>
    </row>
    <row r="73" spans="1:9" s="95" customFormat="1" x14ac:dyDescent="0.2">
      <c r="A73" s="65"/>
      <c r="B73" s="18" t="s">
        <v>161</v>
      </c>
      <c r="C73" s="91" t="s">
        <v>223</v>
      </c>
      <c r="D73" s="92" t="s">
        <v>44</v>
      </c>
      <c r="E73" s="93">
        <v>4</v>
      </c>
      <c r="F73" s="70"/>
      <c r="G73" s="71">
        <f t="shared" si="3"/>
        <v>0</v>
      </c>
      <c r="H73" s="94"/>
      <c r="I73" s="94"/>
    </row>
    <row r="74" spans="1:9" s="95" customFormat="1" x14ac:dyDescent="0.2">
      <c r="A74" s="65"/>
      <c r="B74" s="18" t="s">
        <v>162</v>
      </c>
      <c r="C74" s="91" t="s">
        <v>221</v>
      </c>
      <c r="D74" s="92" t="s">
        <v>44</v>
      </c>
      <c r="E74" s="93">
        <v>2</v>
      </c>
      <c r="F74" s="70"/>
      <c r="G74" s="71">
        <f t="shared" si="3"/>
        <v>0</v>
      </c>
      <c r="H74" s="94"/>
      <c r="I74" s="94"/>
    </row>
    <row r="75" spans="1:9" s="95" customFormat="1" x14ac:dyDescent="0.2">
      <c r="A75" s="65"/>
      <c r="B75" s="18" t="s">
        <v>163</v>
      </c>
      <c r="C75" s="91" t="s">
        <v>69</v>
      </c>
      <c r="D75" s="92" t="s">
        <v>0</v>
      </c>
      <c r="E75" s="93">
        <v>20</v>
      </c>
      <c r="F75" s="70"/>
      <c r="G75" s="71">
        <f t="shared" si="3"/>
        <v>0</v>
      </c>
      <c r="H75" s="94"/>
      <c r="I75" s="94"/>
    </row>
    <row r="76" spans="1:9" s="95" customFormat="1" x14ac:dyDescent="0.2">
      <c r="A76" s="65"/>
      <c r="B76" s="18" t="s">
        <v>164</v>
      </c>
      <c r="C76" s="91" t="s">
        <v>70</v>
      </c>
      <c r="D76" s="92" t="s">
        <v>1</v>
      </c>
      <c r="E76" s="93">
        <v>20</v>
      </c>
      <c r="F76" s="70"/>
      <c r="G76" s="71">
        <f t="shared" si="3"/>
        <v>0</v>
      </c>
      <c r="H76" s="94"/>
      <c r="I76" s="94"/>
    </row>
    <row r="77" spans="1:9" s="95" customFormat="1" ht="15" thickBot="1" x14ac:dyDescent="0.25">
      <c r="A77" s="65"/>
      <c r="B77" s="148" t="s">
        <v>165</v>
      </c>
      <c r="C77" s="96" t="s">
        <v>71</v>
      </c>
      <c r="D77" s="97" t="s">
        <v>0</v>
      </c>
      <c r="E77" s="98">
        <v>50</v>
      </c>
      <c r="F77" s="76"/>
      <c r="G77" s="77">
        <f t="shared" si="3"/>
        <v>0</v>
      </c>
      <c r="H77" s="94"/>
      <c r="I77" s="94"/>
    </row>
    <row r="78" spans="1:9" s="95" customFormat="1" ht="15" thickTop="1" x14ac:dyDescent="0.2">
      <c r="A78" s="65"/>
      <c r="B78" s="149"/>
      <c r="C78" s="118" t="s">
        <v>108</v>
      </c>
      <c r="D78" s="100"/>
      <c r="E78" s="119"/>
      <c r="F78" s="120"/>
      <c r="G78" s="121">
        <f>SUM(G71:G77)</f>
        <v>0</v>
      </c>
      <c r="I78" s="101"/>
    </row>
    <row r="79" spans="1:9" s="95" customFormat="1" x14ac:dyDescent="0.2">
      <c r="A79" s="65"/>
      <c r="B79" s="107"/>
      <c r="C79" s="107"/>
      <c r="D79" s="103"/>
      <c r="E79" s="84"/>
      <c r="F79" s="85"/>
      <c r="G79" s="85"/>
    </row>
    <row r="80" spans="1:9" s="95" customFormat="1" x14ac:dyDescent="0.2">
      <c r="A80" s="65"/>
      <c r="B80" s="107"/>
      <c r="C80" s="20" t="s">
        <v>109</v>
      </c>
      <c r="D80" s="63"/>
      <c r="E80" s="64"/>
      <c r="F80" s="64"/>
      <c r="G80" s="64"/>
    </row>
    <row r="81" spans="1:10" s="95" customFormat="1" x14ac:dyDescent="0.2">
      <c r="A81" s="65"/>
      <c r="B81" s="107"/>
      <c r="C81" s="111"/>
      <c r="D81" s="21" t="s">
        <v>5</v>
      </c>
      <c r="E81" s="21" t="s">
        <v>6</v>
      </c>
      <c r="F81" s="69" t="s">
        <v>3</v>
      </c>
      <c r="G81" s="69" t="s">
        <v>4</v>
      </c>
    </row>
    <row r="82" spans="1:10" s="95" customFormat="1" x14ac:dyDescent="0.2">
      <c r="A82" s="65"/>
      <c r="B82" s="18" t="s">
        <v>166</v>
      </c>
      <c r="C82" s="91" t="s">
        <v>59</v>
      </c>
      <c r="D82" s="92" t="s">
        <v>0</v>
      </c>
      <c r="E82" s="93">
        <v>17520</v>
      </c>
      <c r="F82" s="70"/>
      <c r="G82" s="71">
        <f>F82*E82</f>
        <v>0</v>
      </c>
      <c r="H82" s="94"/>
      <c r="I82" s="94"/>
    </row>
    <row r="83" spans="1:10" s="95" customFormat="1" x14ac:dyDescent="0.2">
      <c r="A83" s="65"/>
      <c r="B83" s="18" t="s">
        <v>167</v>
      </c>
      <c r="C83" s="91" t="s">
        <v>224</v>
      </c>
      <c r="D83" s="117" t="s">
        <v>12</v>
      </c>
      <c r="E83" s="93">
        <v>84</v>
      </c>
      <c r="F83" s="70"/>
      <c r="G83" s="71">
        <f t="shared" ref="G83:G89" si="4">F83*E83</f>
        <v>0</v>
      </c>
      <c r="H83" s="94"/>
      <c r="I83" s="94"/>
      <c r="J83" s="60"/>
    </row>
    <row r="84" spans="1:10" s="95" customFormat="1" x14ac:dyDescent="0.2">
      <c r="A84" s="65"/>
      <c r="B84" s="18" t="s">
        <v>168</v>
      </c>
      <c r="C84" s="91" t="s">
        <v>63</v>
      </c>
      <c r="D84" s="92" t="s">
        <v>2</v>
      </c>
      <c r="E84" s="93">
        <v>12</v>
      </c>
      <c r="F84" s="70"/>
      <c r="G84" s="71">
        <f t="shared" si="4"/>
        <v>0</v>
      </c>
      <c r="H84" s="94"/>
      <c r="I84" s="94"/>
    </row>
    <row r="85" spans="1:10" s="95" customFormat="1" x14ac:dyDescent="0.2">
      <c r="A85" s="65"/>
      <c r="B85" s="18" t="s">
        <v>169</v>
      </c>
      <c r="C85" s="91" t="s">
        <v>225</v>
      </c>
      <c r="D85" s="92" t="s">
        <v>44</v>
      </c>
      <c r="E85" s="93">
        <v>4</v>
      </c>
      <c r="F85" s="70"/>
      <c r="G85" s="71">
        <f t="shared" si="4"/>
        <v>0</v>
      </c>
      <c r="H85" s="94"/>
      <c r="I85" s="94"/>
    </row>
    <row r="86" spans="1:10" s="95" customFormat="1" ht="28.5" x14ac:dyDescent="0.2">
      <c r="A86" s="65"/>
      <c r="B86" s="18" t="s">
        <v>170</v>
      </c>
      <c r="C86" s="122" t="s">
        <v>226</v>
      </c>
      <c r="D86" s="92" t="s">
        <v>12</v>
      </c>
      <c r="E86" s="93">
        <v>12</v>
      </c>
      <c r="F86" s="70"/>
      <c r="G86" s="71">
        <f t="shared" si="4"/>
        <v>0</v>
      </c>
      <c r="H86" s="94"/>
      <c r="I86" s="94"/>
    </row>
    <row r="87" spans="1:10" s="95" customFormat="1" x14ac:dyDescent="0.2">
      <c r="A87" s="65"/>
      <c r="B87" s="18" t="s">
        <v>171</v>
      </c>
      <c r="C87" s="91" t="s">
        <v>69</v>
      </c>
      <c r="D87" s="92" t="s">
        <v>0</v>
      </c>
      <c r="E87" s="93">
        <v>30</v>
      </c>
      <c r="F87" s="70"/>
      <c r="G87" s="71">
        <f t="shared" si="4"/>
        <v>0</v>
      </c>
      <c r="H87" s="94"/>
      <c r="I87" s="94"/>
    </row>
    <row r="88" spans="1:10" s="95" customFormat="1" x14ac:dyDescent="0.2">
      <c r="A88" s="65"/>
      <c r="B88" s="18" t="s">
        <v>172</v>
      </c>
      <c r="C88" s="91" t="s">
        <v>70</v>
      </c>
      <c r="D88" s="92" t="s">
        <v>1</v>
      </c>
      <c r="E88" s="93">
        <v>50</v>
      </c>
      <c r="F88" s="70"/>
      <c r="G88" s="71">
        <f t="shared" si="4"/>
        <v>0</v>
      </c>
      <c r="H88" s="94"/>
      <c r="I88" s="94"/>
    </row>
    <row r="89" spans="1:10" s="95" customFormat="1" ht="15" thickBot="1" x14ac:dyDescent="0.25">
      <c r="A89" s="65"/>
      <c r="B89" s="148" t="s">
        <v>173</v>
      </c>
      <c r="C89" s="96" t="s">
        <v>71</v>
      </c>
      <c r="D89" s="97" t="s">
        <v>0</v>
      </c>
      <c r="E89" s="98">
        <v>40</v>
      </c>
      <c r="F89" s="76"/>
      <c r="G89" s="77">
        <f t="shared" si="4"/>
        <v>0</v>
      </c>
      <c r="H89" s="94"/>
      <c r="I89" s="94"/>
    </row>
    <row r="90" spans="1:10" s="95" customFormat="1" ht="15" thickTop="1" x14ac:dyDescent="0.2">
      <c r="A90" s="65"/>
      <c r="B90" s="149"/>
      <c r="C90" s="118" t="s">
        <v>110</v>
      </c>
      <c r="D90" s="100"/>
      <c r="E90" s="119"/>
      <c r="F90" s="120"/>
      <c r="G90" s="121">
        <f>SUM(G82:G89)</f>
        <v>0</v>
      </c>
      <c r="I90" s="101"/>
    </row>
    <row r="91" spans="1:10" s="95" customFormat="1" x14ac:dyDescent="0.2">
      <c r="A91" s="65"/>
      <c r="B91" s="107"/>
      <c r="C91" s="123"/>
      <c r="D91" s="103"/>
      <c r="E91" s="84"/>
      <c r="F91" s="113"/>
      <c r="G91" s="124"/>
    </row>
    <row r="92" spans="1:10" s="95" customFormat="1" x14ac:dyDescent="0.2">
      <c r="A92" s="65"/>
      <c r="B92" s="107"/>
      <c r="C92" s="20" t="s">
        <v>111</v>
      </c>
      <c r="D92" s="63"/>
      <c r="E92" s="64"/>
      <c r="F92" s="64"/>
      <c r="G92" s="64"/>
    </row>
    <row r="93" spans="1:10" s="95" customFormat="1" x14ac:dyDescent="0.2">
      <c r="A93" s="65"/>
      <c r="B93" s="107"/>
      <c r="C93" s="111"/>
      <c r="D93" s="21" t="s">
        <v>5</v>
      </c>
      <c r="E93" s="21" t="s">
        <v>6</v>
      </c>
      <c r="F93" s="69" t="s">
        <v>3</v>
      </c>
      <c r="G93" s="69" t="s">
        <v>4</v>
      </c>
    </row>
    <row r="94" spans="1:10" s="95" customFormat="1" x14ac:dyDescent="0.2">
      <c r="A94" s="65"/>
      <c r="B94" s="18" t="s">
        <v>174</v>
      </c>
      <c r="C94" s="91" t="s">
        <v>227</v>
      </c>
      <c r="D94" s="117" t="s">
        <v>12</v>
      </c>
      <c r="E94" s="93">
        <v>12</v>
      </c>
      <c r="F94" s="70"/>
      <c r="G94" s="71">
        <f t="shared" ref="G94:G104" si="5">F94*E94</f>
        <v>0</v>
      </c>
      <c r="H94" s="94"/>
      <c r="I94" s="94"/>
    </row>
    <row r="95" spans="1:10" s="95" customFormat="1" x14ac:dyDescent="0.2">
      <c r="A95" s="65"/>
      <c r="B95" s="18" t="s">
        <v>175</v>
      </c>
      <c r="C95" s="91" t="s">
        <v>228</v>
      </c>
      <c r="D95" s="117" t="s">
        <v>12</v>
      </c>
      <c r="E95" s="93">
        <v>12</v>
      </c>
      <c r="F95" s="70"/>
      <c r="G95" s="71">
        <f t="shared" si="5"/>
        <v>0</v>
      </c>
      <c r="H95" s="94"/>
      <c r="I95" s="94"/>
    </row>
    <row r="96" spans="1:10" s="95" customFormat="1" x14ac:dyDescent="0.2">
      <c r="A96" s="65"/>
      <c r="B96" s="18" t="s">
        <v>176</v>
      </c>
      <c r="C96" s="91" t="s">
        <v>229</v>
      </c>
      <c r="D96" s="117" t="s">
        <v>12</v>
      </c>
      <c r="E96" s="93">
        <v>12</v>
      </c>
      <c r="F96" s="70"/>
      <c r="G96" s="71">
        <f t="shared" si="5"/>
        <v>0</v>
      </c>
      <c r="H96" s="94"/>
      <c r="I96" s="94"/>
    </row>
    <row r="97" spans="1:9" s="95" customFormat="1" x14ac:dyDescent="0.2">
      <c r="A97" s="65"/>
      <c r="B97" s="18" t="s">
        <v>177</v>
      </c>
      <c r="C97" s="91" t="s">
        <v>230</v>
      </c>
      <c r="D97" s="117" t="s">
        <v>12</v>
      </c>
      <c r="E97" s="93">
        <v>12</v>
      </c>
      <c r="F97" s="70"/>
      <c r="G97" s="71">
        <f t="shared" si="5"/>
        <v>0</v>
      </c>
      <c r="H97" s="94"/>
      <c r="I97" s="94"/>
    </row>
    <row r="98" spans="1:9" s="95" customFormat="1" x14ac:dyDescent="0.2">
      <c r="A98" s="65"/>
      <c r="B98" s="18" t="s">
        <v>178</v>
      </c>
      <c r="C98" s="91" t="s">
        <v>231</v>
      </c>
      <c r="D98" s="117" t="s">
        <v>12</v>
      </c>
      <c r="E98" s="93">
        <v>12</v>
      </c>
      <c r="F98" s="70"/>
      <c r="G98" s="71">
        <f t="shared" si="5"/>
        <v>0</v>
      </c>
      <c r="H98" s="94"/>
      <c r="I98" s="94"/>
    </row>
    <row r="99" spans="1:9" s="95" customFormat="1" x14ac:dyDescent="0.2">
      <c r="A99" s="65"/>
      <c r="B99" s="18" t="s">
        <v>179</v>
      </c>
      <c r="C99" s="91" t="s">
        <v>232</v>
      </c>
      <c r="D99" s="117" t="s">
        <v>12</v>
      </c>
      <c r="E99" s="93">
        <v>12</v>
      </c>
      <c r="F99" s="70"/>
      <c r="G99" s="71">
        <f t="shared" si="5"/>
        <v>0</v>
      </c>
      <c r="H99" s="94"/>
      <c r="I99" s="94"/>
    </row>
    <row r="100" spans="1:9" s="95" customFormat="1" x14ac:dyDescent="0.2">
      <c r="A100" s="65"/>
      <c r="B100" s="18" t="s">
        <v>180</v>
      </c>
      <c r="C100" s="91" t="s">
        <v>63</v>
      </c>
      <c r="D100" s="92" t="s">
        <v>2</v>
      </c>
      <c r="E100" s="93">
        <v>12</v>
      </c>
      <c r="F100" s="70"/>
      <c r="G100" s="71">
        <f t="shared" si="5"/>
        <v>0</v>
      </c>
      <c r="H100" s="94"/>
      <c r="I100" s="94"/>
    </row>
    <row r="101" spans="1:9" s="95" customFormat="1" x14ac:dyDescent="0.2">
      <c r="A101" s="65"/>
      <c r="B101" s="18" t="s">
        <v>181</v>
      </c>
      <c r="C101" s="91" t="s">
        <v>225</v>
      </c>
      <c r="D101" s="92" t="s">
        <v>44</v>
      </c>
      <c r="E101" s="93">
        <v>4</v>
      </c>
      <c r="F101" s="70"/>
      <c r="G101" s="71">
        <f t="shared" si="5"/>
        <v>0</v>
      </c>
      <c r="H101" s="94"/>
      <c r="I101" s="94"/>
    </row>
    <row r="102" spans="1:9" s="95" customFormat="1" x14ac:dyDescent="0.2">
      <c r="A102" s="65"/>
      <c r="B102" s="18" t="s">
        <v>182</v>
      </c>
      <c r="C102" s="91" t="s">
        <v>59</v>
      </c>
      <c r="D102" s="92" t="s">
        <v>0</v>
      </c>
      <c r="E102" s="93">
        <v>2920</v>
      </c>
      <c r="F102" s="70"/>
      <c r="G102" s="71">
        <f t="shared" si="5"/>
        <v>0</v>
      </c>
      <c r="H102" s="94"/>
      <c r="I102" s="94"/>
    </row>
    <row r="103" spans="1:9" s="95" customFormat="1" x14ac:dyDescent="0.2">
      <c r="A103" s="65"/>
      <c r="B103" s="18" t="s">
        <v>183</v>
      </c>
      <c r="C103" s="91" t="s">
        <v>69</v>
      </c>
      <c r="D103" s="92" t="s">
        <v>0</v>
      </c>
      <c r="E103" s="93">
        <v>10</v>
      </c>
      <c r="F103" s="70"/>
      <c r="G103" s="71">
        <f t="shared" si="5"/>
        <v>0</v>
      </c>
      <c r="H103" s="94"/>
      <c r="I103" s="94"/>
    </row>
    <row r="104" spans="1:9" s="95" customFormat="1" ht="15" thickBot="1" x14ac:dyDescent="0.25">
      <c r="A104" s="65"/>
      <c r="B104" s="148" t="s">
        <v>184</v>
      </c>
      <c r="C104" s="96" t="s">
        <v>71</v>
      </c>
      <c r="D104" s="97" t="s">
        <v>0</v>
      </c>
      <c r="E104" s="98">
        <v>40</v>
      </c>
      <c r="F104" s="76"/>
      <c r="G104" s="77">
        <f t="shared" si="5"/>
        <v>0</v>
      </c>
      <c r="H104" s="94"/>
      <c r="I104" s="94"/>
    </row>
    <row r="105" spans="1:9" s="95" customFormat="1" ht="15" thickTop="1" x14ac:dyDescent="0.2">
      <c r="A105" s="65"/>
      <c r="B105" s="149"/>
      <c r="C105" s="118" t="s">
        <v>112</v>
      </c>
      <c r="D105" s="100"/>
      <c r="E105" s="119"/>
      <c r="F105" s="120"/>
      <c r="G105" s="121">
        <f>SUM(G94:G104)</f>
        <v>0</v>
      </c>
      <c r="I105" s="101"/>
    </row>
    <row r="106" spans="1:9" s="95" customFormat="1" x14ac:dyDescent="0.2">
      <c r="A106" s="65"/>
      <c r="B106" s="107"/>
      <c r="C106" s="123"/>
      <c r="D106" s="103"/>
      <c r="E106" s="84"/>
      <c r="F106" s="113"/>
      <c r="G106" s="124"/>
    </row>
    <row r="107" spans="1:9" s="95" customFormat="1" x14ac:dyDescent="0.2">
      <c r="A107" s="65"/>
      <c r="B107" s="107"/>
      <c r="C107" s="20" t="s">
        <v>113</v>
      </c>
      <c r="D107" s="63"/>
      <c r="E107" s="64"/>
      <c r="F107" s="64"/>
      <c r="G107" s="64"/>
    </row>
    <row r="108" spans="1:9" s="95" customFormat="1" x14ac:dyDescent="0.2">
      <c r="A108" s="65"/>
      <c r="B108" s="107"/>
      <c r="C108" s="111"/>
      <c r="D108" s="21" t="s">
        <v>5</v>
      </c>
      <c r="E108" s="21" t="s">
        <v>6</v>
      </c>
      <c r="F108" s="69" t="s">
        <v>3</v>
      </c>
      <c r="G108" s="69" t="s">
        <v>4</v>
      </c>
    </row>
    <row r="109" spans="1:9" s="95" customFormat="1" x14ac:dyDescent="0.2">
      <c r="A109" s="65"/>
      <c r="B109" s="18" t="s">
        <v>185</v>
      </c>
      <c r="C109" s="91" t="s">
        <v>233</v>
      </c>
      <c r="D109" s="117" t="s">
        <v>12</v>
      </c>
      <c r="E109" s="93">
        <v>12</v>
      </c>
      <c r="F109" s="70"/>
      <c r="G109" s="71">
        <f>F109*E109</f>
        <v>0</v>
      </c>
      <c r="H109" s="94"/>
      <c r="I109" s="94"/>
    </row>
    <row r="110" spans="1:9" s="95" customFormat="1" x14ac:dyDescent="0.2">
      <c r="A110" s="65"/>
      <c r="B110" s="18" t="s">
        <v>186</v>
      </c>
      <c r="C110" s="91" t="s">
        <v>63</v>
      </c>
      <c r="D110" s="92" t="s">
        <v>2</v>
      </c>
      <c r="E110" s="93">
        <v>12</v>
      </c>
      <c r="F110" s="70"/>
      <c r="G110" s="71">
        <f t="shared" ref="G110:G115" si="6">F110*E110</f>
        <v>0</v>
      </c>
      <c r="H110" s="94"/>
      <c r="I110" s="94"/>
    </row>
    <row r="111" spans="1:9" s="95" customFormat="1" x14ac:dyDescent="0.2">
      <c r="A111" s="65"/>
      <c r="B111" s="18" t="s">
        <v>187</v>
      </c>
      <c r="C111" s="91" t="s">
        <v>225</v>
      </c>
      <c r="D111" s="92" t="s">
        <v>44</v>
      </c>
      <c r="E111" s="93">
        <v>4</v>
      </c>
      <c r="F111" s="70"/>
      <c r="G111" s="71">
        <f t="shared" si="6"/>
        <v>0</v>
      </c>
      <c r="H111" s="94"/>
      <c r="I111" s="94"/>
    </row>
    <row r="112" spans="1:9" s="95" customFormat="1" ht="28.5" x14ac:dyDescent="0.2">
      <c r="A112" s="65"/>
      <c r="B112" s="18" t="s">
        <v>188</v>
      </c>
      <c r="C112" s="122" t="s">
        <v>226</v>
      </c>
      <c r="D112" s="92" t="s">
        <v>12</v>
      </c>
      <c r="E112" s="93">
        <v>12</v>
      </c>
      <c r="F112" s="70"/>
      <c r="G112" s="71">
        <f t="shared" si="6"/>
        <v>0</v>
      </c>
      <c r="H112" s="94"/>
      <c r="I112" s="94"/>
    </row>
    <row r="113" spans="1:9" s="95" customFormat="1" x14ac:dyDescent="0.2">
      <c r="A113" s="65"/>
      <c r="B113" s="18" t="s">
        <v>189</v>
      </c>
      <c r="C113" s="91" t="s">
        <v>69</v>
      </c>
      <c r="D113" s="92" t="s">
        <v>0</v>
      </c>
      <c r="E113" s="93">
        <v>20</v>
      </c>
      <c r="F113" s="70"/>
      <c r="G113" s="71">
        <f t="shared" si="6"/>
        <v>0</v>
      </c>
      <c r="H113" s="94"/>
      <c r="I113" s="94"/>
    </row>
    <row r="114" spans="1:9" s="95" customFormat="1" x14ac:dyDescent="0.2">
      <c r="A114" s="65"/>
      <c r="B114" s="18" t="s">
        <v>190</v>
      </c>
      <c r="C114" s="91" t="s">
        <v>70</v>
      </c>
      <c r="D114" s="92" t="s">
        <v>1</v>
      </c>
      <c r="E114" s="93">
        <v>50</v>
      </c>
      <c r="F114" s="70"/>
      <c r="G114" s="71">
        <f t="shared" si="6"/>
        <v>0</v>
      </c>
      <c r="H114" s="94"/>
      <c r="I114" s="94"/>
    </row>
    <row r="115" spans="1:9" s="95" customFormat="1" ht="15" thickBot="1" x14ac:dyDescent="0.25">
      <c r="A115" s="65"/>
      <c r="B115" s="148" t="s">
        <v>191</v>
      </c>
      <c r="C115" s="96" t="s">
        <v>71</v>
      </c>
      <c r="D115" s="97" t="s">
        <v>0</v>
      </c>
      <c r="E115" s="98">
        <v>40</v>
      </c>
      <c r="F115" s="76"/>
      <c r="G115" s="77">
        <f t="shared" si="6"/>
        <v>0</v>
      </c>
      <c r="H115" s="94"/>
      <c r="I115" s="94"/>
    </row>
    <row r="116" spans="1:9" s="95" customFormat="1" ht="15" thickTop="1" x14ac:dyDescent="0.2">
      <c r="A116" s="65"/>
      <c r="B116" s="149"/>
      <c r="C116" s="118" t="s">
        <v>114</v>
      </c>
      <c r="D116" s="100"/>
      <c r="E116" s="119"/>
      <c r="F116" s="120"/>
      <c r="G116" s="121">
        <f>SUM(G109:G115)</f>
        <v>0</v>
      </c>
      <c r="I116" s="101"/>
    </row>
    <row r="117" spans="1:9" s="95" customFormat="1" x14ac:dyDescent="0.2">
      <c r="A117" s="65"/>
      <c r="B117" s="107"/>
      <c r="C117" s="123"/>
      <c r="D117" s="103"/>
      <c r="E117" s="84"/>
      <c r="F117" s="113"/>
      <c r="G117" s="124"/>
    </row>
    <row r="118" spans="1:9" s="95" customFormat="1" x14ac:dyDescent="0.2">
      <c r="A118" s="65"/>
      <c r="B118" s="107"/>
      <c r="C118" s="20" t="s">
        <v>115</v>
      </c>
      <c r="D118" s="63"/>
      <c r="E118" s="64"/>
      <c r="F118" s="64"/>
      <c r="G118" s="64"/>
    </row>
    <row r="119" spans="1:9" s="95" customFormat="1" x14ac:dyDescent="0.2">
      <c r="A119" s="65"/>
      <c r="B119" s="107"/>
      <c r="C119" s="111"/>
      <c r="D119" s="21" t="s">
        <v>5</v>
      </c>
      <c r="E119" s="21" t="s">
        <v>6</v>
      </c>
      <c r="F119" s="69" t="s">
        <v>3</v>
      </c>
      <c r="G119" s="69" t="s">
        <v>4</v>
      </c>
    </row>
    <row r="120" spans="1:9" s="95" customFormat="1" x14ac:dyDescent="0.2">
      <c r="A120" s="65"/>
      <c r="B120" s="18" t="s">
        <v>192</v>
      </c>
      <c r="C120" s="91" t="s">
        <v>59</v>
      </c>
      <c r="D120" s="92" t="s">
        <v>0</v>
      </c>
      <c r="E120" s="93">
        <v>6000</v>
      </c>
      <c r="F120" s="70"/>
      <c r="G120" s="71">
        <f>F120*E120</f>
        <v>0</v>
      </c>
      <c r="H120" s="94"/>
      <c r="I120" s="94"/>
    </row>
    <row r="121" spans="1:9" s="95" customFormat="1" x14ac:dyDescent="0.2">
      <c r="A121" s="65"/>
      <c r="B121" s="18" t="s">
        <v>193</v>
      </c>
      <c r="C121" s="91" t="s">
        <v>234</v>
      </c>
      <c r="D121" s="117" t="s">
        <v>12</v>
      </c>
      <c r="E121" s="93">
        <v>12</v>
      </c>
      <c r="F121" s="70"/>
      <c r="G121" s="71">
        <f t="shared" ref="G121:G126" si="7">F121*E121</f>
        <v>0</v>
      </c>
      <c r="H121" s="94"/>
      <c r="I121" s="94"/>
    </row>
    <row r="122" spans="1:9" s="95" customFormat="1" x14ac:dyDescent="0.2">
      <c r="A122" s="65"/>
      <c r="B122" s="18" t="s">
        <v>194</v>
      </c>
      <c r="C122" s="91" t="s">
        <v>63</v>
      </c>
      <c r="D122" s="92" t="s">
        <v>2</v>
      </c>
      <c r="E122" s="93">
        <v>12</v>
      </c>
      <c r="F122" s="70"/>
      <c r="G122" s="71">
        <f t="shared" si="7"/>
        <v>0</v>
      </c>
      <c r="H122" s="94"/>
      <c r="I122" s="94"/>
    </row>
    <row r="123" spans="1:9" s="95" customFormat="1" x14ac:dyDescent="0.2">
      <c r="A123" s="65"/>
      <c r="B123" s="18" t="s">
        <v>195</v>
      </c>
      <c r="C123" s="91" t="s">
        <v>225</v>
      </c>
      <c r="D123" s="92" t="s">
        <v>44</v>
      </c>
      <c r="E123" s="93">
        <v>4</v>
      </c>
      <c r="F123" s="70"/>
      <c r="G123" s="71">
        <f t="shared" si="7"/>
        <v>0</v>
      </c>
      <c r="H123" s="94"/>
      <c r="I123" s="94"/>
    </row>
    <row r="124" spans="1:9" s="95" customFormat="1" x14ac:dyDescent="0.2">
      <c r="A124" s="65"/>
      <c r="B124" s="18" t="s">
        <v>196</v>
      </c>
      <c r="C124" s="91" t="s">
        <v>69</v>
      </c>
      <c r="D124" s="92" t="s">
        <v>0</v>
      </c>
      <c r="E124" s="93">
        <v>20</v>
      </c>
      <c r="F124" s="70"/>
      <c r="G124" s="71">
        <f t="shared" si="7"/>
        <v>0</v>
      </c>
      <c r="H124" s="94"/>
      <c r="I124" s="94"/>
    </row>
    <row r="125" spans="1:9" s="95" customFormat="1" x14ac:dyDescent="0.2">
      <c r="A125" s="65"/>
      <c r="B125" s="18" t="s">
        <v>197</v>
      </c>
      <c r="C125" s="91" t="s">
        <v>70</v>
      </c>
      <c r="D125" s="92" t="s">
        <v>1</v>
      </c>
      <c r="E125" s="93">
        <v>50</v>
      </c>
      <c r="F125" s="70"/>
      <c r="G125" s="71">
        <f t="shared" si="7"/>
        <v>0</v>
      </c>
      <c r="H125" s="94"/>
      <c r="I125" s="94"/>
    </row>
    <row r="126" spans="1:9" s="95" customFormat="1" ht="15" thickBot="1" x14ac:dyDescent="0.25">
      <c r="A126" s="65"/>
      <c r="B126" s="148" t="s">
        <v>198</v>
      </c>
      <c r="C126" s="96" t="s">
        <v>71</v>
      </c>
      <c r="D126" s="97" t="s">
        <v>0</v>
      </c>
      <c r="E126" s="98">
        <v>20</v>
      </c>
      <c r="F126" s="76"/>
      <c r="G126" s="77">
        <f t="shared" si="7"/>
        <v>0</v>
      </c>
      <c r="H126" s="94"/>
      <c r="I126" s="94"/>
    </row>
    <row r="127" spans="1:9" s="95" customFormat="1" ht="15" thickTop="1" x14ac:dyDescent="0.2">
      <c r="A127" s="65"/>
      <c r="B127" s="149"/>
      <c r="C127" s="118" t="s">
        <v>116</v>
      </c>
      <c r="D127" s="100"/>
      <c r="E127" s="119"/>
      <c r="F127" s="120"/>
      <c r="G127" s="121">
        <f>SUM(G120:G126)</f>
        <v>0</v>
      </c>
      <c r="I127" s="101"/>
    </row>
    <row r="128" spans="1:9" s="95" customFormat="1" x14ac:dyDescent="0.2">
      <c r="A128" s="65"/>
      <c r="B128" s="107"/>
      <c r="C128" s="123"/>
      <c r="D128" s="103"/>
      <c r="E128" s="84"/>
      <c r="F128" s="113"/>
      <c r="G128" s="124"/>
    </row>
    <row r="129" spans="1:9" s="95" customFormat="1" x14ac:dyDescent="0.2">
      <c r="A129" s="65"/>
      <c r="B129" s="107"/>
      <c r="C129" s="107" t="s">
        <v>117</v>
      </c>
      <c r="D129" s="103"/>
      <c r="E129" s="84"/>
      <c r="F129" s="113"/>
      <c r="G129" s="124"/>
    </row>
    <row r="130" spans="1:9" s="95" customFormat="1" x14ac:dyDescent="0.2">
      <c r="A130" s="65"/>
      <c r="B130" s="107"/>
      <c r="C130" s="123"/>
      <c r="D130" s="103"/>
      <c r="E130" s="84"/>
      <c r="F130" s="113"/>
      <c r="G130" s="124"/>
    </row>
    <row r="131" spans="1:9" s="125" customFormat="1" x14ac:dyDescent="0.2">
      <c r="A131" s="62"/>
      <c r="B131" s="147"/>
      <c r="C131" s="20" t="s">
        <v>118</v>
      </c>
      <c r="D131" s="63"/>
      <c r="E131" s="64"/>
      <c r="F131" s="64"/>
      <c r="G131" s="64"/>
    </row>
    <row r="132" spans="1:9" s="95" customFormat="1" x14ac:dyDescent="0.2">
      <c r="A132" s="65"/>
      <c r="B132" s="107"/>
      <c r="C132" s="153" t="s">
        <v>80</v>
      </c>
      <c r="D132" s="154" t="s">
        <v>5</v>
      </c>
      <c r="E132" s="154" t="s">
        <v>6</v>
      </c>
      <c r="F132" s="154" t="s">
        <v>3</v>
      </c>
      <c r="G132" s="154" t="s">
        <v>4</v>
      </c>
    </row>
    <row r="133" spans="1:9" s="95" customFormat="1" x14ac:dyDescent="0.2">
      <c r="A133" s="65"/>
      <c r="B133" s="18" t="s">
        <v>199</v>
      </c>
      <c r="C133" s="67" t="s">
        <v>119</v>
      </c>
      <c r="D133" s="68" t="s">
        <v>82</v>
      </c>
      <c r="E133" s="69">
        <v>12</v>
      </c>
      <c r="F133" s="70"/>
      <c r="G133" s="71">
        <f>F133*E133</f>
        <v>0</v>
      </c>
      <c r="H133" s="94"/>
      <c r="I133" s="94"/>
    </row>
    <row r="134" spans="1:9" s="95" customFormat="1" x14ac:dyDescent="0.2">
      <c r="A134" s="65"/>
      <c r="B134" s="149"/>
      <c r="C134" s="118" t="s">
        <v>120</v>
      </c>
      <c r="D134" s="100"/>
      <c r="E134" s="119"/>
      <c r="F134" s="120"/>
      <c r="G134" s="126">
        <f>G133</f>
        <v>0</v>
      </c>
      <c r="I134" s="101"/>
    </row>
    <row r="135" spans="1:9" s="95" customFormat="1" x14ac:dyDescent="0.2">
      <c r="A135" s="65"/>
      <c r="B135" s="107"/>
      <c r="C135" s="123"/>
      <c r="D135" s="103"/>
      <c r="E135" s="84"/>
      <c r="F135" s="113"/>
      <c r="G135" s="124"/>
    </row>
    <row r="136" spans="1:9" s="95" customFormat="1" x14ac:dyDescent="0.2">
      <c r="A136" s="65"/>
      <c r="B136" s="107"/>
      <c r="C136" s="20" t="s">
        <v>121</v>
      </c>
      <c r="D136" s="63"/>
      <c r="E136" s="64"/>
      <c r="F136" s="64"/>
      <c r="G136" s="64"/>
    </row>
    <row r="137" spans="1:9" s="95" customFormat="1" x14ac:dyDescent="0.2">
      <c r="A137" s="65"/>
      <c r="B137" s="107"/>
      <c r="C137" s="111"/>
      <c r="D137" s="21" t="s">
        <v>5</v>
      </c>
      <c r="E137" s="21" t="s">
        <v>6</v>
      </c>
      <c r="F137" s="69" t="s">
        <v>3</v>
      </c>
      <c r="G137" s="69" t="s">
        <v>4</v>
      </c>
    </row>
    <row r="138" spans="1:9" s="95" customFormat="1" ht="28.5" x14ac:dyDescent="0.2">
      <c r="A138" s="65"/>
      <c r="B138" s="18" t="s">
        <v>200</v>
      </c>
      <c r="C138" s="122" t="s">
        <v>122</v>
      </c>
      <c r="D138" s="92" t="s">
        <v>74</v>
      </c>
      <c r="E138" s="93">
        <v>200</v>
      </c>
      <c r="F138" s="70"/>
      <c r="G138" s="71">
        <f>F138*E138</f>
        <v>0</v>
      </c>
      <c r="H138" s="94"/>
      <c r="I138" s="94"/>
    </row>
    <row r="139" spans="1:9" s="95" customFormat="1" x14ac:dyDescent="0.2">
      <c r="A139" s="65"/>
      <c r="B139" s="18" t="s">
        <v>201</v>
      </c>
      <c r="C139" s="91" t="s">
        <v>71</v>
      </c>
      <c r="D139" s="117" t="s">
        <v>0</v>
      </c>
      <c r="E139" s="93">
        <v>40</v>
      </c>
      <c r="F139" s="70"/>
      <c r="G139" s="71">
        <f t="shared" ref="G139:G145" si="8">F139*E139</f>
        <v>0</v>
      </c>
      <c r="H139" s="94"/>
      <c r="I139" s="94"/>
    </row>
    <row r="140" spans="1:9" s="95" customFormat="1" x14ac:dyDescent="0.2">
      <c r="A140" s="65"/>
      <c r="B140" s="18" t="s">
        <v>202</v>
      </c>
      <c r="C140" s="91" t="s">
        <v>72</v>
      </c>
      <c r="D140" s="92" t="s">
        <v>0</v>
      </c>
      <c r="E140" s="93">
        <v>40</v>
      </c>
      <c r="F140" s="70"/>
      <c r="G140" s="71">
        <f t="shared" si="8"/>
        <v>0</v>
      </c>
      <c r="H140" s="94"/>
      <c r="I140" s="94"/>
    </row>
    <row r="141" spans="1:9" s="95" customFormat="1" x14ac:dyDescent="0.2">
      <c r="A141" s="65"/>
      <c r="B141" s="18" t="s">
        <v>203</v>
      </c>
      <c r="C141" s="91" t="s">
        <v>123</v>
      </c>
      <c r="D141" s="92" t="s">
        <v>1</v>
      </c>
      <c r="E141" s="93">
        <v>50</v>
      </c>
      <c r="F141" s="70"/>
      <c r="G141" s="71">
        <f t="shared" si="8"/>
        <v>0</v>
      </c>
      <c r="H141" s="94"/>
      <c r="I141" s="94"/>
    </row>
    <row r="142" spans="1:9" s="95" customFormat="1" x14ac:dyDescent="0.2">
      <c r="A142" s="65"/>
      <c r="B142" s="18" t="s">
        <v>204</v>
      </c>
      <c r="C142" s="122" t="s">
        <v>124</v>
      </c>
      <c r="D142" s="92" t="s">
        <v>0</v>
      </c>
      <c r="E142" s="93">
        <v>100</v>
      </c>
      <c r="F142" s="70"/>
      <c r="G142" s="71">
        <f t="shared" si="8"/>
        <v>0</v>
      </c>
      <c r="H142" s="94"/>
      <c r="I142" s="94"/>
    </row>
    <row r="143" spans="1:9" s="95" customFormat="1" x14ac:dyDescent="0.2">
      <c r="A143" s="65"/>
      <c r="B143" s="18" t="s">
        <v>205</v>
      </c>
      <c r="C143" s="127" t="s">
        <v>125</v>
      </c>
      <c r="D143" s="128" t="s">
        <v>126</v>
      </c>
      <c r="E143" s="129">
        <v>20</v>
      </c>
      <c r="F143" s="130"/>
      <c r="G143" s="71">
        <f t="shared" si="8"/>
        <v>0</v>
      </c>
      <c r="H143" s="94"/>
      <c r="I143" s="94"/>
    </row>
    <row r="144" spans="1:9" s="95" customFormat="1" x14ac:dyDescent="0.2">
      <c r="A144" s="65"/>
      <c r="B144" s="91" t="s">
        <v>206</v>
      </c>
      <c r="C144" s="91" t="s">
        <v>209</v>
      </c>
      <c r="D144" s="92" t="s">
        <v>242</v>
      </c>
      <c r="E144" s="69">
        <v>12</v>
      </c>
      <c r="F144" s="155"/>
      <c r="G144" s="71">
        <f t="shared" si="8"/>
        <v>0</v>
      </c>
      <c r="H144" s="94"/>
      <c r="I144" s="94"/>
    </row>
    <row r="145" spans="1:11" s="95" customFormat="1" ht="15" thickBot="1" x14ac:dyDescent="0.25">
      <c r="A145" s="65"/>
      <c r="B145" s="96" t="s">
        <v>207</v>
      </c>
      <c r="C145" s="96" t="s">
        <v>210</v>
      </c>
      <c r="D145" s="97" t="s">
        <v>243</v>
      </c>
      <c r="E145" s="75">
        <v>5</v>
      </c>
      <c r="F145" s="156"/>
      <c r="G145" s="77">
        <f t="shared" si="8"/>
        <v>0</v>
      </c>
      <c r="H145" s="94"/>
      <c r="I145" s="94"/>
    </row>
    <row r="146" spans="1:11" s="95" customFormat="1" ht="15" thickTop="1" x14ac:dyDescent="0.2">
      <c r="A146" s="65"/>
      <c r="B146" s="149"/>
      <c r="C146" s="118" t="s">
        <v>127</v>
      </c>
      <c r="D146" s="100"/>
      <c r="E146" s="119"/>
      <c r="F146" s="120"/>
      <c r="G146" s="121">
        <f>SUM(G138:G145)</f>
        <v>0</v>
      </c>
      <c r="I146" s="101"/>
    </row>
    <row r="147" spans="1:11" s="95" customFormat="1" ht="6.75" customHeight="1" x14ac:dyDescent="0.2">
      <c r="A147" s="65"/>
      <c r="B147" s="107"/>
      <c r="C147" s="123"/>
      <c r="D147" s="103"/>
      <c r="E147" s="84"/>
      <c r="F147" s="113"/>
      <c r="G147" s="19"/>
    </row>
    <row r="148" spans="1:11" s="134" customFormat="1" x14ac:dyDescent="0.2">
      <c r="A148" s="131"/>
      <c r="B148" s="123"/>
      <c r="C148" s="240" t="s">
        <v>31</v>
      </c>
      <c r="D148" s="241"/>
      <c r="E148" s="241"/>
      <c r="F148" s="242"/>
      <c r="G148" s="115">
        <f>G134+G78+G66+G46+G127+G116+G90+G146+G105</f>
        <v>0</v>
      </c>
      <c r="H148" s="132"/>
      <c r="I148" s="133"/>
      <c r="K148" s="101"/>
    </row>
    <row r="149" spans="1:11" s="95" customFormat="1" ht="21.75" customHeight="1" x14ac:dyDescent="0.2">
      <c r="A149" s="65"/>
      <c r="B149" s="107"/>
      <c r="C149" s="227" t="s">
        <v>211</v>
      </c>
      <c r="D149" s="228"/>
      <c r="E149" s="228"/>
      <c r="F149" s="229"/>
      <c r="G149" s="135">
        <f>G148*2</f>
        <v>0</v>
      </c>
      <c r="H149" s="133"/>
      <c r="I149" s="133"/>
    </row>
    <row r="150" spans="1:11" s="95" customFormat="1" x14ac:dyDescent="0.2">
      <c r="A150" s="65"/>
      <c r="B150" s="107"/>
      <c r="C150" s="107"/>
      <c r="D150" s="103"/>
      <c r="E150" s="84"/>
      <c r="F150" s="85"/>
      <c r="G150" s="85"/>
    </row>
    <row r="151" spans="1:11" ht="3" customHeight="1" x14ac:dyDescent="0.2">
      <c r="B151" s="157"/>
      <c r="C151" s="58"/>
      <c r="D151" s="59"/>
      <c r="E151" s="136"/>
      <c r="F151" s="137"/>
      <c r="G151" s="58"/>
    </row>
    <row r="152" spans="1:11" ht="15" customHeight="1" x14ac:dyDescent="0.2">
      <c r="B152" s="157"/>
      <c r="C152" s="19" t="s">
        <v>32</v>
      </c>
      <c r="D152" s="158"/>
      <c r="E152" s="158"/>
      <c r="F152" s="159"/>
      <c r="G152" s="58"/>
    </row>
    <row r="153" spans="1:11" ht="38.25" customHeight="1" x14ac:dyDescent="0.2">
      <c r="B153" s="157"/>
      <c r="C153" s="243" t="s">
        <v>208</v>
      </c>
      <c r="D153" s="243"/>
      <c r="E153" s="243"/>
      <c r="F153" s="243"/>
      <c r="G153" s="243"/>
    </row>
    <row r="154" spans="1:11" ht="12" customHeight="1" x14ac:dyDescent="0.2">
      <c r="B154" s="157"/>
      <c r="C154" s="160"/>
      <c r="D154" s="160"/>
      <c r="E154" s="160"/>
      <c r="F154" s="160"/>
      <c r="G154" s="160"/>
    </row>
    <row r="155" spans="1:11" ht="9.75" customHeight="1" x14ac:dyDescent="0.2">
      <c r="B155" s="157"/>
      <c r="C155" s="143"/>
      <c r="D155" s="144"/>
      <c r="E155" s="143"/>
      <c r="F155" s="143"/>
      <c r="G155" s="143"/>
    </row>
    <row r="156" spans="1:11" x14ac:dyDescent="0.2">
      <c r="B156" s="157"/>
      <c r="C156" s="244" t="s">
        <v>57</v>
      </c>
      <c r="D156" s="244"/>
      <c r="E156" s="245" t="s">
        <v>29</v>
      </c>
      <c r="F156" s="245"/>
      <c r="G156" s="143"/>
    </row>
    <row r="157" spans="1:11" x14ac:dyDescent="0.2">
      <c r="B157" s="157"/>
      <c r="C157" s="230" t="s">
        <v>28</v>
      </c>
      <c r="D157" s="230"/>
      <c r="E157" s="231" t="s">
        <v>27</v>
      </c>
      <c r="F157" s="231"/>
      <c r="G157" s="143"/>
    </row>
    <row r="158" spans="1:11" x14ac:dyDescent="0.2">
      <c r="B158" s="157"/>
      <c r="C158" s="143"/>
      <c r="D158" s="144"/>
      <c r="E158" s="143"/>
      <c r="F158" s="143"/>
      <c r="G158" s="143"/>
      <c r="K158" s="101"/>
    </row>
    <row r="159" spans="1:11" x14ac:dyDescent="0.2">
      <c r="G159" s="161"/>
    </row>
    <row r="160" spans="1:11" x14ac:dyDescent="0.2">
      <c r="G160" s="162"/>
    </row>
    <row r="164" spans="11:11" x14ac:dyDescent="0.2">
      <c r="K164" s="72"/>
    </row>
  </sheetData>
  <sheetProtection algorithmName="SHA-512" hashValue="TmfeGgEXYDDspq0HuQkv6um67Ez739sBbTZgd4Z9slA0upxoDaf+Usfqbo31ZUXb4wkiodorgOHmDpL8cvufVw==" saltValue="jl4llqKjsfhKCPOyaY1QUw==" spinCount="100000" sheet="1" formatCells="0" formatColumns="0" formatRows="0" selectLockedCells="1"/>
  <mergeCells count="13">
    <mergeCell ref="C157:D157"/>
    <mergeCell ref="E157:F157"/>
    <mergeCell ref="E2:G2"/>
    <mergeCell ref="C4:G4"/>
    <mergeCell ref="C5:G5"/>
    <mergeCell ref="C6:G6"/>
    <mergeCell ref="C34:D34"/>
    <mergeCell ref="C53:D53"/>
    <mergeCell ref="C148:F148"/>
    <mergeCell ref="C149:F149"/>
    <mergeCell ref="C153:G153"/>
    <mergeCell ref="C156:D156"/>
    <mergeCell ref="E156:F156"/>
  </mergeCells>
  <pageMargins left="0.27559055118110237" right="0.27559055118110237" top="0.59055118110236227" bottom="0.59055118110236227" header="0" footer="0.39370078740157483"/>
  <pageSetup paperSize="9" scale="78" fitToWidth="0" fitToHeight="0" orientation="portrait" r:id="rId1"/>
  <headerFooter alignWithMargins="0">
    <oddFooter>Stran &amp;P</oddFooter>
  </headerFooter>
  <rowBreaks count="2" manualBreakCount="2">
    <brk id="66" max="16383" man="1"/>
    <brk id="1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3"/>
  <sheetViews>
    <sheetView zoomScale="85" zoomScaleNormal="85" workbookViewId="0">
      <selection activeCell="C26" sqref="C26"/>
    </sheetView>
  </sheetViews>
  <sheetFormatPr defaultRowHeight="12.75" x14ac:dyDescent="0.2"/>
  <cols>
    <col min="1" max="1" width="1.42578125" customWidth="1"/>
    <col min="2" max="2" width="4.5703125" customWidth="1"/>
    <col min="3" max="3" width="69" customWidth="1"/>
    <col min="4" max="4" width="16" customWidth="1"/>
    <col min="5" max="5" width="13" customWidth="1"/>
    <col min="6" max="6" width="12.7109375" customWidth="1"/>
    <col min="7" max="7" width="17" customWidth="1"/>
  </cols>
  <sheetData>
    <row r="2" spans="2:7" ht="17.25" customHeight="1" x14ac:dyDescent="0.2">
      <c r="B2" s="139"/>
      <c r="C2" s="4" t="s">
        <v>13</v>
      </c>
      <c r="D2" s="5"/>
      <c r="E2" s="217" t="s">
        <v>281</v>
      </c>
      <c r="F2" s="217"/>
      <c r="G2" s="218"/>
    </row>
    <row r="3" spans="2:7" x14ac:dyDescent="0.2">
      <c r="B3" s="139"/>
      <c r="C3" s="139"/>
      <c r="D3" s="139"/>
      <c r="E3" s="139"/>
      <c r="F3" s="139"/>
      <c r="G3" s="139"/>
    </row>
    <row r="4" spans="2:7" ht="19.5" customHeight="1" x14ac:dyDescent="0.2">
      <c r="B4" s="3"/>
      <c r="C4" s="219" t="s">
        <v>235</v>
      </c>
      <c r="D4" s="219"/>
      <c r="E4" s="219"/>
      <c r="F4" s="219"/>
      <c r="G4" s="219"/>
    </row>
    <row r="5" spans="2:7" ht="23.25" customHeight="1" x14ac:dyDescent="0.2">
      <c r="B5" s="3"/>
      <c r="C5" s="220" t="s">
        <v>286</v>
      </c>
      <c r="D5" s="221"/>
      <c r="E5" s="221"/>
      <c r="F5" s="221"/>
      <c r="G5" s="221"/>
    </row>
    <row r="6" spans="2:7" ht="19.5" customHeight="1" x14ac:dyDescent="0.2">
      <c r="B6" s="3"/>
      <c r="C6" s="222" t="s">
        <v>35</v>
      </c>
      <c r="D6" s="222"/>
      <c r="E6" s="222"/>
      <c r="F6" s="222"/>
      <c r="G6" s="222"/>
    </row>
    <row r="7" spans="2:7" ht="14.25" x14ac:dyDescent="0.2">
      <c r="B7" s="3"/>
      <c r="C7" s="3"/>
      <c r="D7" s="3"/>
      <c r="E7" s="3"/>
      <c r="F7" s="3"/>
      <c r="G7" s="3"/>
    </row>
    <row r="8" spans="2:7" ht="23.25" customHeight="1" x14ac:dyDescent="0.2">
      <c r="B8" s="3"/>
      <c r="C8" s="28"/>
      <c r="D8" s="29" t="s">
        <v>5</v>
      </c>
      <c r="E8" s="29" t="s">
        <v>6</v>
      </c>
      <c r="F8" s="29" t="s">
        <v>3</v>
      </c>
      <c r="G8" s="29" t="s">
        <v>4</v>
      </c>
    </row>
    <row r="9" spans="2:7" ht="18" customHeight="1" x14ac:dyDescent="0.2">
      <c r="B9" s="22" t="s">
        <v>14</v>
      </c>
      <c r="C9" s="28" t="s">
        <v>59</v>
      </c>
      <c r="D9" s="33" t="s">
        <v>0</v>
      </c>
      <c r="E9" s="29">
        <v>8760</v>
      </c>
      <c r="F9" s="16"/>
      <c r="G9" s="13">
        <f>F9*E9</f>
        <v>0</v>
      </c>
    </row>
    <row r="10" spans="2:7" ht="18" customHeight="1" x14ac:dyDescent="0.2">
      <c r="B10" s="22" t="s">
        <v>15</v>
      </c>
      <c r="C10" s="28" t="s">
        <v>60</v>
      </c>
      <c r="D10" s="33" t="s">
        <v>0</v>
      </c>
      <c r="E10" s="29">
        <v>40</v>
      </c>
      <c r="F10" s="16"/>
      <c r="G10" s="13">
        <f t="shared" ref="G10:G21" si="0">F10*E10</f>
        <v>0</v>
      </c>
    </row>
    <row r="11" spans="2:7" ht="18" customHeight="1" x14ac:dyDescent="0.2">
      <c r="B11" s="22" t="s">
        <v>16</v>
      </c>
      <c r="C11" s="48" t="s">
        <v>61</v>
      </c>
      <c r="D11" s="54" t="s">
        <v>42</v>
      </c>
      <c r="E11" s="49">
        <v>36</v>
      </c>
      <c r="F11" s="50"/>
      <c r="G11" s="51">
        <f t="shared" si="0"/>
        <v>0</v>
      </c>
    </row>
    <row r="12" spans="2:7" ht="18" customHeight="1" x14ac:dyDescent="0.2">
      <c r="B12" s="22" t="s">
        <v>17</v>
      </c>
      <c r="C12" s="28" t="s">
        <v>62</v>
      </c>
      <c r="D12" s="33" t="s">
        <v>2</v>
      </c>
      <c r="E12" s="29">
        <v>12</v>
      </c>
      <c r="F12" s="16"/>
      <c r="G12" s="13">
        <f t="shared" si="0"/>
        <v>0</v>
      </c>
    </row>
    <row r="13" spans="2:7" ht="18" customHeight="1" x14ac:dyDescent="0.2">
      <c r="B13" s="22" t="s">
        <v>18</v>
      </c>
      <c r="C13" s="28" t="s">
        <v>63</v>
      </c>
      <c r="D13" s="33" t="s">
        <v>2</v>
      </c>
      <c r="E13" s="29">
        <v>12</v>
      </c>
      <c r="F13" s="16"/>
      <c r="G13" s="13">
        <f t="shared" si="0"/>
        <v>0</v>
      </c>
    </row>
    <row r="14" spans="2:7" ht="18" customHeight="1" x14ac:dyDescent="0.2">
      <c r="B14" s="22" t="s">
        <v>19</v>
      </c>
      <c r="C14" s="34" t="s">
        <v>64</v>
      </c>
      <c r="D14" s="54" t="s">
        <v>65</v>
      </c>
      <c r="E14" s="49">
        <v>8</v>
      </c>
      <c r="F14" s="50"/>
      <c r="G14" s="51">
        <f t="shared" si="0"/>
        <v>0</v>
      </c>
    </row>
    <row r="15" spans="2:7" ht="18" customHeight="1" x14ac:dyDescent="0.2">
      <c r="B15" s="22" t="s">
        <v>20</v>
      </c>
      <c r="C15" s="34" t="s">
        <v>66</v>
      </c>
      <c r="D15" s="54" t="s">
        <v>65</v>
      </c>
      <c r="E15" s="49">
        <v>3</v>
      </c>
      <c r="F15" s="50"/>
      <c r="G15" s="51">
        <f t="shared" si="0"/>
        <v>0</v>
      </c>
    </row>
    <row r="16" spans="2:7" ht="33.75" customHeight="1" x14ac:dyDescent="0.2">
      <c r="B16" s="22" t="s">
        <v>21</v>
      </c>
      <c r="C16" s="48" t="s">
        <v>67</v>
      </c>
      <c r="D16" s="54" t="s">
        <v>68</v>
      </c>
      <c r="E16" s="49">
        <v>36</v>
      </c>
      <c r="F16" s="50"/>
      <c r="G16" s="51">
        <f t="shared" si="0"/>
        <v>0</v>
      </c>
    </row>
    <row r="17" spans="2:7" ht="18" customHeight="1" x14ac:dyDescent="0.2">
      <c r="B17" s="22" t="s">
        <v>36</v>
      </c>
      <c r="C17" s="28" t="s">
        <v>69</v>
      </c>
      <c r="D17" s="33" t="s">
        <v>0</v>
      </c>
      <c r="E17" s="29">
        <v>60</v>
      </c>
      <c r="F17" s="16"/>
      <c r="G17" s="13">
        <f t="shared" si="0"/>
        <v>0</v>
      </c>
    </row>
    <row r="18" spans="2:7" ht="18" customHeight="1" x14ac:dyDescent="0.2">
      <c r="B18" s="22" t="s">
        <v>22</v>
      </c>
      <c r="C18" s="28" t="s">
        <v>70</v>
      </c>
      <c r="D18" s="33" t="s">
        <v>1</v>
      </c>
      <c r="E18" s="29">
        <v>30</v>
      </c>
      <c r="F18" s="16"/>
      <c r="G18" s="13">
        <f t="shared" si="0"/>
        <v>0</v>
      </c>
    </row>
    <row r="19" spans="2:7" ht="18" customHeight="1" x14ac:dyDescent="0.2">
      <c r="B19" s="22" t="s">
        <v>23</v>
      </c>
      <c r="C19" s="28" t="s">
        <v>71</v>
      </c>
      <c r="D19" s="33" t="s">
        <v>0</v>
      </c>
      <c r="E19" s="29">
        <v>90</v>
      </c>
      <c r="F19" s="16"/>
      <c r="G19" s="13">
        <f t="shared" si="0"/>
        <v>0</v>
      </c>
    </row>
    <row r="20" spans="2:7" ht="18" customHeight="1" x14ac:dyDescent="0.2">
      <c r="B20" s="22" t="s">
        <v>24</v>
      </c>
      <c r="C20" s="28" t="s">
        <v>72</v>
      </c>
      <c r="D20" s="33" t="s">
        <v>0</v>
      </c>
      <c r="E20" s="29">
        <v>50</v>
      </c>
      <c r="F20" s="16"/>
      <c r="G20" s="13">
        <f t="shared" si="0"/>
        <v>0</v>
      </c>
    </row>
    <row r="21" spans="2:7" ht="18" customHeight="1" thickBot="1" x14ac:dyDescent="0.25">
      <c r="B21" s="56" t="s">
        <v>37</v>
      </c>
      <c r="C21" s="52" t="s">
        <v>73</v>
      </c>
      <c r="D21" s="55" t="s">
        <v>0</v>
      </c>
      <c r="E21" s="37">
        <v>9500</v>
      </c>
      <c r="F21" s="39"/>
      <c r="G21" s="53">
        <f t="shared" si="0"/>
        <v>0</v>
      </c>
    </row>
    <row r="22" spans="2:7" ht="18" customHeight="1" thickTop="1" x14ac:dyDescent="0.2">
      <c r="B22" s="3"/>
      <c r="C22" s="212" t="s">
        <v>31</v>
      </c>
      <c r="D22" s="212"/>
      <c r="E22" s="212"/>
      <c r="F22" s="212"/>
      <c r="G22" s="41">
        <f>SUM(G9:G21)</f>
        <v>0</v>
      </c>
    </row>
    <row r="23" spans="2:7" ht="18.75" customHeight="1" x14ac:dyDescent="0.2">
      <c r="B23" s="3"/>
      <c r="C23" s="248" t="s">
        <v>211</v>
      </c>
      <c r="D23" s="248"/>
      <c r="E23" s="248"/>
      <c r="F23" s="248"/>
      <c r="G23" s="14">
        <f>G22*2</f>
        <v>0</v>
      </c>
    </row>
    <row r="24" spans="2:7" x14ac:dyDescent="0.2">
      <c r="B24" s="139"/>
      <c r="C24" s="139"/>
      <c r="D24" s="139"/>
      <c r="E24" s="139"/>
      <c r="F24" s="139"/>
      <c r="G24" s="139"/>
    </row>
    <row r="25" spans="2:7" x14ac:dyDescent="0.2">
      <c r="B25" s="139"/>
      <c r="C25" s="139"/>
      <c r="D25" s="139"/>
      <c r="E25" s="139"/>
      <c r="F25" s="139"/>
      <c r="G25" s="139"/>
    </row>
    <row r="26" spans="2:7" x14ac:dyDescent="0.2">
      <c r="B26" s="139"/>
      <c r="C26" s="142"/>
      <c r="D26" s="142"/>
      <c r="E26" s="142"/>
      <c r="F26" s="142"/>
      <c r="G26" s="142"/>
    </row>
    <row r="27" spans="2:7" ht="14.25" x14ac:dyDescent="0.2">
      <c r="B27" s="139"/>
      <c r="C27" s="43" t="s">
        <v>56</v>
      </c>
      <c r="D27" s="43"/>
      <c r="E27" s="43"/>
      <c r="F27" s="43"/>
      <c r="G27" s="43"/>
    </row>
    <row r="28" spans="2:7" ht="14.25" x14ac:dyDescent="0.2">
      <c r="B28" s="139"/>
      <c r="C28" s="43"/>
      <c r="D28" s="43"/>
      <c r="E28" s="43"/>
      <c r="F28" s="43"/>
      <c r="G28" s="43"/>
    </row>
    <row r="29" spans="2:7" ht="14.25" x14ac:dyDescent="0.2">
      <c r="B29" s="139"/>
      <c r="C29" s="249" t="s">
        <v>57</v>
      </c>
      <c r="D29" s="249"/>
      <c r="E29" s="250" t="s">
        <v>29</v>
      </c>
      <c r="F29" s="250"/>
      <c r="G29" s="42"/>
    </row>
    <row r="30" spans="2:7" ht="14.25" x14ac:dyDescent="0.2">
      <c r="B30" s="139"/>
      <c r="C30" s="246" t="s">
        <v>28</v>
      </c>
      <c r="D30" s="246"/>
      <c r="E30" s="247" t="s">
        <v>27</v>
      </c>
      <c r="F30" s="247"/>
      <c r="G30" s="43"/>
    </row>
    <row r="31" spans="2:7" x14ac:dyDescent="0.2">
      <c r="B31" s="139"/>
      <c r="C31" s="142"/>
      <c r="D31" s="142"/>
      <c r="E31" s="142"/>
      <c r="F31" s="142"/>
      <c r="G31" s="142"/>
    </row>
    <row r="32" spans="2:7" x14ac:dyDescent="0.2">
      <c r="B32" s="139"/>
      <c r="C32" s="139"/>
      <c r="D32" s="139"/>
      <c r="E32" s="139"/>
      <c r="F32" s="139"/>
      <c r="G32" s="139"/>
    </row>
    <row r="33" spans="2:7" x14ac:dyDescent="0.2">
      <c r="B33" s="139"/>
      <c r="C33" s="139"/>
      <c r="D33" s="139"/>
      <c r="E33" s="139"/>
      <c r="F33" s="139"/>
      <c r="G33" s="139"/>
    </row>
  </sheetData>
  <sheetProtection algorithmName="SHA-512" hashValue="H9gyIiEcBCcQEIsylj9CPiNoPd2TmBHTPaOVEwsflgRYr4jSGKDJSojlFVHTtd+JQ/cPYweCiU9Mtv5A7j7MqA==" saltValue="U5IYVqQMIu8MTD/8IQrlhg==" spinCount="100000" sheet="1" formatCells="0" formatColumns="0" formatRows="0" selectLockedCells="1"/>
  <mergeCells count="10">
    <mergeCell ref="C30:D30"/>
    <mergeCell ref="E30:F30"/>
    <mergeCell ref="C22:F22"/>
    <mergeCell ref="C23:F23"/>
    <mergeCell ref="E2:G2"/>
    <mergeCell ref="C4:G4"/>
    <mergeCell ref="C5:G5"/>
    <mergeCell ref="C6:G6"/>
    <mergeCell ref="C29:D29"/>
    <mergeCell ref="E29:F29"/>
  </mergeCells>
  <pageMargins left="0.70866141732283472" right="0.70866141732283472" top="0.55118110236220474" bottom="0.55118110236220474" header="0.31496062992125984" footer="0.31496062992125984"/>
  <pageSetup paperSize="9"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zoomScale="85" zoomScaleNormal="85" workbookViewId="0">
      <selection activeCell="C4" sqref="C4:G4"/>
    </sheetView>
  </sheetViews>
  <sheetFormatPr defaultColWidth="9.140625" defaultRowHeight="12.75" x14ac:dyDescent="0.2"/>
  <cols>
    <col min="1" max="1" width="2" style="177" customWidth="1"/>
    <col min="2" max="2" width="5.140625" style="177" customWidth="1"/>
    <col min="3" max="3" width="74.140625" style="177" customWidth="1"/>
    <col min="4" max="4" width="18.140625" style="177" customWidth="1"/>
    <col min="5" max="5" width="11.5703125" style="177" customWidth="1"/>
    <col min="6" max="6" width="10.85546875" style="177" customWidth="1"/>
    <col min="7" max="7" width="17" style="177" customWidth="1"/>
    <col min="8" max="16384" width="9.140625" style="177"/>
  </cols>
  <sheetData>
    <row r="1" spans="2:10" s="171" customFormat="1" ht="15.75" customHeight="1" x14ac:dyDescent="0.2">
      <c r="B1" s="167"/>
      <c r="C1" s="168"/>
      <c r="D1" s="169"/>
      <c r="E1" s="170"/>
      <c r="F1" s="169"/>
      <c r="G1" s="170"/>
    </row>
    <row r="2" spans="2:10" s="171" customFormat="1" ht="15.75" customHeight="1" x14ac:dyDescent="0.2">
      <c r="B2" s="167"/>
      <c r="C2" s="4" t="s">
        <v>13</v>
      </c>
      <c r="D2" s="5"/>
      <c r="E2" s="254" t="s">
        <v>279</v>
      </c>
      <c r="F2" s="254"/>
      <c r="G2" s="255"/>
    </row>
    <row r="3" spans="2:10" s="171" customFormat="1" ht="15.75" customHeight="1" x14ac:dyDescent="0.2">
      <c r="B3" s="167"/>
      <c r="C3" s="139"/>
      <c r="D3" s="139"/>
      <c r="E3" s="139"/>
      <c r="F3" s="139"/>
      <c r="G3" s="139"/>
    </row>
    <row r="4" spans="2:10" s="171" customFormat="1" ht="19.5" customHeight="1" x14ac:dyDescent="0.2">
      <c r="B4" s="167"/>
      <c r="C4" s="219" t="s">
        <v>34</v>
      </c>
      <c r="D4" s="219"/>
      <c r="E4" s="219"/>
      <c r="F4" s="219"/>
      <c r="G4" s="219"/>
    </row>
    <row r="5" spans="2:10" s="171" customFormat="1" ht="15.75" customHeight="1" x14ac:dyDescent="0.2">
      <c r="B5" s="167"/>
      <c r="C5" s="220" t="s">
        <v>287</v>
      </c>
      <c r="D5" s="221"/>
      <c r="E5" s="221"/>
      <c r="F5" s="221"/>
      <c r="G5" s="221"/>
    </row>
    <row r="6" spans="2:10" s="171" customFormat="1" ht="15.75" customHeight="1" x14ac:dyDescent="0.2">
      <c r="B6" s="167"/>
      <c r="C6" s="222" t="s">
        <v>35</v>
      </c>
      <c r="D6" s="222"/>
      <c r="E6" s="222"/>
      <c r="F6" s="222"/>
      <c r="G6" s="222"/>
    </row>
    <row r="7" spans="2:10" s="171" customFormat="1" ht="20.25" customHeight="1" x14ac:dyDescent="0.2">
      <c r="B7" s="172"/>
      <c r="C7" s="172"/>
      <c r="D7" s="172"/>
      <c r="E7" s="172"/>
      <c r="F7" s="172"/>
      <c r="G7" s="172"/>
      <c r="J7" s="173"/>
    </row>
    <row r="8" spans="2:10" ht="42.75" x14ac:dyDescent="0.2">
      <c r="B8" s="174"/>
      <c r="C8" s="175" t="s">
        <v>11</v>
      </c>
      <c r="D8" s="176" t="s">
        <v>245</v>
      </c>
      <c r="E8" s="176" t="s">
        <v>246</v>
      </c>
      <c r="F8" s="176" t="s">
        <v>247</v>
      </c>
      <c r="G8" s="176" t="s">
        <v>248</v>
      </c>
    </row>
    <row r="9" spans="2:10" ht="33.75" customHeight="1" x14ac:dyDescent="0.2">
      <c r="B9" s="256" t="s">
        <v>249</v>
      </c>
      <c r="C9" s="257"/>
      <c r="D9" s="257"/>
      <c r="E9" s="258"/>
      <c r="F9" s="178" t="s">
        <v>250</v>
      </c>
      <c r="G9" s="179" t="s">
        <v>250</v>
      </c>
    </row>
    <row r="10" spans="2:10" ht="14.25" x14ac:dyDescent="0.2">
      <c r="B10" s="180" t="s">
        <v>14</v>
      </c>
      <c r="C10" s="181" t="s">
        <v>251</v>
      </c>
      <c r="D10" s="182" t="s">
        <v>0</v>
      </c>
      <c r="E10" s="183">
        <v>23500</v>
      </c>
      <c r="F10" s="184"/>
      <c r="G10" s="179">
        <f>E10*F10</f>
        <v>0</v>
      </c>
    </row>
    <row r="11" spans="2:10" ht="14.25" x14ac:dyDescent="0.2">
      <c r="B11" s="185" t="s">
        <v>15</v>
      </c>
      <c r="C11" s="186" t="s">
        <v>252</v>
      </c>
      <c r="D11" s="182" t="s">
        <v>1</v>
      </c>
      <c r="E11" s="183">
        <v>10000</v>
      </c>
      <c r="F11" s="184"/>
      <c r="G11" s="179">
        <f>E11*F11</f>
        <v>0</v>
      </c>
    </row>
    <row r="12" spans="2:10" ht="31.5" customHeight="1" x14ac:dyDescent="0.2">
      <c r="B12" s="259" t="s">
        <v>253</v>
      </c>
      <c r="C12" s="260"/>
      <c r="D12" s="260"/>
      <c r="E12" s="261"/>
      <c r="F12" s="178" t="s">
        <v>250</v>
      </c>
      <c r="G12" s="179" t="s">
        <v>250</v>
      </c>
    </row>
    <row r="13" spans="2:10" ht="28.5" x14ac:dyDescent="0.2">
      <c r="B13" s="187" t="s">
        <v>16</v>
      </c>
      <c r="C13" s="181" t="s">
        <v>254</v>
      </c>
      <c r="D13" s="182" t="s">
        <v>42</v>
      </c>
      <c r="E13" s="188">
        <v>1100</v>
      </c>
      <c r="F13" s="184"/>
      <c r="G13" s="179">
        <f>E13*F13</f>
        <v>0</v>
      </c>
    </row>
    <row r="14" spans="2:10" ht="30" customHeight="1" x14ac:dyDescent="0.2">
      <c r="B14" s="262" t="s">
        <v>255</v>
      </c>
      <c r="C14" s="263"/>
      <c r="D14" s="263"/>
      <c r="E14" s="264"/>
      <c r="F14" s="178" t="s">
        <v>250</v>
      </c>
      <c r="G14" s="179" t="s">
        <v>250</v>
      </c>
    </row>
    <row r="15" spans="2:10" ht="14.25" x14ac:dyDescent="0.2">
      <c r="B15" s="187" t="s">
        <v>17</v>
      </c>
      <c r="C15" s="189" t="s">
        <v>256</v>
      </c>
      <c r="D15" s="190" t="s">
        <v>44</v>
      </c>
      <c r="E15" s="191">
        <v>24</v>
      </c>
      <c r="F15" s="184"/>
      <c r="G15" s="179">
        <f>E15*F15</f>
        <v>0</v>
      </c>
    </row>
    <row r="16" spans="2:10" ht="14.25" x14ac:dyDescent="0.2">
      <c r="B16" s="187" t="s">
        <v>18</v>
      </c>
      <c r="C16" s="189" t="s">
        <v>257</v>
      </c>
      <c r="D16" s="190" t="s">
        <v>44</v>
      </c>
      <c r="E16" s="191">
        <v>24</v>
      </c>
      <c r="F16" s="184"/>
      <c r="G16" s="179">
        <f>E16*F16</f>
        <v>0</v>
      </c>
    </row>
    <row r="17" spans="2:7" ht="14.25" x14ac:dyDescent="0.2">
      <c r="B17" s="187" t="s">
        <v>19</v>
      </c>
      <c r="C17" s="189" t="s">
        <v>258</v>
      </c>
      <c r="D17" s="190" t="s">
        <v>44</v>
      </c>
      <c r="E17" s="191">
        <v>24</v>
      </c>
      <c r="F17" s="184"/>
      <c r="G17" s="179">
        <f>E17*F17</f>
        <v>0</v>
      </c>
    </row>
    <row r="18" spans="2:7" ht="14.25" x14ac:dyDescent="0.2">
      <c r="B18" s="187" t="s">
        <v>20</v>
      </c>
      <c r="C18" s="189" t="s">
        <v>259</v>
      </c>
      <c r="D18" s="190" t="s">
        <v>44</v>
      </c>
      <c r="E18" s="191">
        <v>24</v>
      </c>
      <c r="F18" s="184"/>
      <c r="G18" s="179">
        <f>E18*F18</f>
        <v>0</v>
      </c>
    </row>
    <row r="19" spans="2:7" ht="33" customHeight="1" x14ac:dyDescent="0.2">
      <c r="B19" s="265" t="s">
        <v>260</v>
      </c>
      <c r="C19" s="265"/>
      <c r="D19" s="265"/>
      <c r="E19" s="265"/>
      <c r="F19" s="178" t="s">
        <v>250</v>
      </c>
      <c r="G19" s="179" t="s">
        <v>250</v>
      </c>
    </row>
    <row r="20" spans="2:7" ht="14.25" x14ac:dyDescent="0.2">
      <c r="B20" s="187" t="s">
        <v>21</v>
      </c>
      <c r="C20" s="189" t="s">
        <v>261</v>
      </c>
      <c r="D20" s="190" t="s">
        <v>262</v>
      </c>
      <c r="E20" s="192">
        <v>650</v>
      </c>
      <c r="F20" s="184"/>
      <c r="G20" s="179">
        <f>E20*F20</f>
        <v>0</v>
      </c>
    </row>
    <row r="21" spans="2:7" ht="33.75" customHeight="1" x14ac:dyDescent="0.2">
      <c r="B21" s="266" t="s">
        <v>263</v>
      </c>
      <c r="C21" s="267"/>
      <c r="D21" s="267"/>
      <c r="E21" s="268"/>
      <c r="F21" s="178" t="s">
        <v>250</v>
      </c>
      <c r="G21" s="179" t="s">
        <v>250</v>
      </c>
    </row>
    <row r="22" spans="2:7" ht="14.25" x14ac:dyDescent="0.2">
      <c r="B22" s="193" t="s">
        <v>36</v>
      </c>
      <c r="C22" s="194" t="s">
        <v>264</v>
      </c>
      <c r="D22" s="195" t="s">
        <v>74</v>
      </c>
      <c r="E22" s="196">
        <v>3</v>
      </c>
      <c r="F22" s="184"/>
      <c r="G22" s="179">
        <f>E22*F22</f>
        <v>0</v>
      </c>
    </row>
    <row r="23" spans="2:7" ht="14.25" x14ac:dyDescent="0.2">
      <c r="B23" s="193" t="s">
        <v>22</v>
      </c>
      <c r="C23" s="194" t="s">
        <v>265</v>
      </c>
      <c r="D23" s="195" t="s">
        <v>74</v>
      </c>
      <c r="E23" s="196">
        <v>3</v>
      </c>
      <c r="F23" s="184"/>
      <c r="G23" s="179">
        <f t="shared" ref="G23:G32" si="0">E23*F23</f>
        <v>0</v>
      </c>
    </row>
    <row r="24" spans="2:7" ht="14.25" x14ac:dyDescent="0.2">
      <c r="B24" s="193" t="s">
        <v>23</v>
      </c>
      <c r="C24" s="194" t="s">
        <v>266</v>
      </c>
      <c r="D24" s="195" t="s">
        <v>74</v>
      </c>
      <c r="E24" s="196">
        <v>3</v>
      </c>
      <c r="F24" s="184"/>
      <c r="G24" s="179">
        <f t="shared" si="0"/>
        <v>0</v>
      </c>
    </row>
    <row r="25" spans="2:7" ht="14.25" x14ac:dyDescent="0.2">
      <c r="B25" s="193" t="s">
        <v>24</v>
      </c>
      <c r="C25" s="194" t="s">
        <v>267</v>
      </c>
      <c r="D25" s="195" t="s">
        <v>74</v>
      </c>
      <c r="E25" s="196">
        <v>3</v>
      </c>
      <c r="F25" s="184"/>
      <c r="G25" s="179">
        <f t="shared" si="0"/>
        <v>0</v>
      </c>
    </row>
    <row r="26" spans="2:7" ht="14.25" x14ac:dyDescent="0.2">
      <c r="B26" s="193" t="s">
        <v>37</v>
      </c>
      <c r="C26" s="194" t="s">
        <v>268</v>
      </c>
      <c r="D26" s="195" t="s">
        <v>74</v>
      </c>
      <c r="E26" s="196">
        <v>5</v>
      </c>
      <c r="F26" s="184"/>
      <c r="G26" s="179">
        <f t="shared" si="0"/>
        <v>0</v>
      </c>
    </row>
    <row r="27" spans="2:7" ht="14.25" x14ac:dyDescent="0.2">
      <c r="B27" s="193" t="s">
        <v>25</v>
      </c>
      <c r="C27" s="194" t="s">
        <v>269</v>
      </c>
      <c r="D27" s="195" t="s">
        <v>74</v>
      </c>
      <c r="E27" s="196">
        <v>10</v>
      </c>
      <c r="F27" s="184"/>
      <c r="G27" s="179">
        <f t="shared" si="0"/>
        <v>0</v>
      </c>
    </row>
    <row r="28" spans="2:7" ht="14.25" x14ac:dyDescent="0.2">
      <c r="B28" s="193" t="s">
        <v>26</v>
      </c>
      <c r="C28" s="194" t="s">
        <v>270</v>
      </c>
      <c r="D28" s="195" t="s">
        <v>74</v>
      </c>
      <c r="E28" s="196">
        <v>5</v>
      </c>
      <c r="F28" s="184"/>
      <c r="G28" s="179">
        <f t="shared" si="0"/>
        <v>0</v>
      </c>
    </row>
    <row r="29" spans="2:7" ht="72.75" customHeight="1" x14ac:dyDescent="0.2">
      <c r="B29" s="193" t="s">
        <v>75</v>
      </c>
      <c r="C29" s="197" t="s">
        <v>271</v>
      </c>
      <c r="D29" s="195" t="s">
        <v>272</v>
      </c>
      <c r="E29" s="198">
        <v>2</v>
      </c>
      <c r="F29" s="184"/>
      <c r="G29" s="179">
        <f t="shared" si="0"/>
        <v>0</v>
      </c>
    </row>
    <row r="30" spans="2:7" ht="57" x14ac:dyDescent="0.2">
      <c r="B30" s="193" t="s">
        <v>76</v>
      </c>
      <c r="C30" s="181" t="s">
        <v>273</v>
      </c>
      <c r="D30" s="195" t="s">
        <v>0</v>
      </c>
      <c r="E30" s="198">
        <v>50</v>
      </c>
      <c r="F30" s="184"/>
      <c r="G30" s="179">
        <f t="shared" si="0"/>
        <v>0</v>
      </c>
    </row>
    <row r="31" spans="2:7" ht="14.25" x14ac:dyDescent="0.2">
      <c r="B31" s="193" t="s">
        <v>77</v>
      </c>
      <c r="C31" s="181" t="s">
        <v>274</v>
      </c>
      <c r="D31" s="195" t="s">
        <v>39</v>
      </c>
      <c r="E31" s="199">
        <v>1000</v>
      </c>
      <c r="F31" s="184"/>
      <c r="G31" s="179">
        <f t="shared" si="0"/>
        <v>0</v>
      </c>
    </row>
    <row r="32" spans="2:7" ht="15" thickBot="1" x14ac:dyDescent="0.25">
      <c r="B32" s="193" t="s">
        <v>78</v>
      </c>
      <c r="C32" s="200" t="s">
        <v>275</v>
      </c>
      <c r="D32" s="195" t="s">
        <v>39</v>
      </c>
      <c r="E32" s="201">
        <v>100</v>
      </c>
      <c r="F32" s="184"/>
      <c r="G32" s="209">
        <f t="shared" si="0"/>
        <v>0</v>
      </c>
    </row>
    <row r="33" spans="2:7" ht="20.25" customHeight="1" thickTop="1" x14ac:dyDescent="0.2">
      <c r="B33" s="202"/>
      <c r="C33" s="269" t="s">
        <v>276</v>
      </c>
      <c r="D33" s="270"/>
      <c r="E33" s="270"/>
      <c r="F33" s="271"/>
      <c r="G33" s="203">
        <f>SUM(G10:G32)</f>
        <v>0</v>
      </c>
    </row>
    <row r="34" spans="2:7" ht="14.25" x14ac:dyDescent="0.2">
      <c r="B34" s="202"/>
      <c r="C34" s="204"/>
      <c r="D34" s="205"/>
      <c r="E34" s="205"/>
      <c r="F34" s="205"/>
      <c r="G34" s="206"/>
    </row>
    <row r="35" spans="2:7" ht="65.25" customHeight="1" x14ac:dyDescent="0.2">
      <c r="B35" s="272" t="s">
        <v>277</v>
      </c>
      <c r="C35" s="273"/>
      <c r="D35" s="273"/>
      <c r="E35" s="273"/>
      <c r="F35" s="273"/>
      <c r="G35" s="273"/>
    </row>
    <row r="36" spans="2:7" ht="27.75" customHeight="1" x14ac:dyDescent="0.2">
      <c r="B36" s="207"/>
      <c r="C36" s="207"/>
      <c r="D36" s="207"/>
      <c r="E36" s="207"/>
      <c r="F36" s="207"/>
      <c r="G36" s="207"/>
    </row>
    <row r="37" spans="2:7" ht="14.25" x14ac:dyDescent="0.2">
      <c r="B37" s="251" t="s">
        <v>278</v>
      </c>
      <c r="C37" s="251"/>
      <c r="D37" s="252"/>
      <c r="E37" s="252"/>
      <c r="F37" s="253" t="s">
        <v>27</v>
      </c>
      <c r="G37" s="253"/>
    </row>
    <row r="38" spans="2:7" x14ac:dyDescent="0.2">
      <c r="B38" s="208"/>
      <c r="C38" s="208"/>
      <c r="D38" s="208"/>
      <c r="E38" s="208"/>
      <c r="F38" s="208"/>
      <c r="G38" s="208"/>
    </row>
    <row r="39" spans="2:7" x14ac:dyDescent="0.2">
      <c r="B39" s="208"/>
      <c r="C39" s="208"/>
      <c r="D39" s="208"/>
      <c r="E39" s="208"/>
      <c r="F39" s="208"/>
      <c r="G39" s="208"/>
    </row>
    <row r="40" spans="2:7" x14ac:dyDescent="0.2">
      <c r="B40" s="208"/>
      <c r="C40" s="208"/>
      <c r="D40" s="208"/>
      <c r="E40" s="208"/>
      <c r="F40" s="208"/>
      <c r="G40" s="208"/>
    </row>
  </sheetData>
  <sheetProtection algorithmName="SHA-512" hashValue="5eB/mbjlvfNoUmpdt8IIiH13lLXPBpjztf0JB9xKHdyAfO9q/J9Wr7jTddB5iYZFCBiD+ujpqoEHaaM2/Y8akQ==" saltValue="zaKVB6WVv55d1oiwQ61Wbw==" spinCount="100000" sheet="1" formatCells="0" formatColumns="0" formatRows="0" selectLockedCells="1"/>
  <mergeCells count="14">
    <mergeCell ref="B37:C37"/>
    <mergeCell ref="D37:E37"/>
    <mergeCell ref="F37:G37"/>
    <mergeCell ref="E2:G2"/>
    <mergeCell ref="C4:G4"/>
    <mergeCell ref="C5:G5"/>
    <mergeCell ref="C6:G6"/>
    <mergeCell ref="B9:E9"/>
    <mergeCell ref="B12:E12"/>
    <mergeCell ref="B14:E14"/>
    <mergeCell ref="B19:E19"/>
    <mergeCell ref="B21:E21"/>
    <mergeCell ref="C33:F33"/>
    <mergeCell ref="B35:G35"/>
  </mergeCells>
  <pageMargins left="0.70866141732283472" right="0.70866141732283472" top="0.74803149606299213" bottom="0.74803149606299213" header="0.31496062992125984" footer="0.31496062992125984"/>
  <pageSetup paperSize="9" scale="90"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1"/>
  <sheetViews>
    <sheetView tabSelected="1" zoomScale="85" zoomScaleNormal="85" workbookViewId="0">
      <selection activeCell="E28" sqref="E28:F28"/>
    </sheetView>
  </sheetViews>
  <sheetFormatPr defaultRowHeight="12.75" x14ac:dyDescent="0.2"/>
  <cols>
    <col min="1" max="1" width="1.42578125" customWidth="1"/>
    <col min="2" max="2" width="4.5703125" customWidth="1"/>
    <col min="3" max="3" width="72.28515625" customWidth="1"/>
    <col min="4" max="4" width="16.85546875" customWidth="1"/>
    <col min="5" max="5" width="13" customWidth="1"/>
    <col min="6" max="6" width="12.7109375" customWidth="1"/>
    <col min="7" max="7" width="17" customWidth="1"/>
  </cols>
  <sheetData>
    <row r="2" spans="2:7" ht="17.25" customHeight="1" x14ac:dyDescent="0.2">
      <c r="B2" s="139"/>
      <c r="C2" s="4" t="s">
        <v>13</v>
      </c>
      <c r="D2" s="5"/>
      <c r="E2" s="254" t="s">
        <v>244</v>
      </c>
      <c r="F2" s="254"/>
      <c r="G2" s="255"/>
    </row>
    <row r="3" spans="2:7" x14ac:dyDescent="0.2">
      <c r="B3" s="139"/>
      <c r="C3" s="139"/>
      <c r="D3" s="139"/>
      <c r="E3" s="139"/>
      <c r="F3" s="139"/>
      <c r="G3" s="139"/>
    </row>
    <row r="4" spans="2:7" ht="19.5" customHeight="1" x14ac:dyDescent="0.2">
      <c r="B4" s="3"/>
      <c r="C4" s="219" t="s">
        <v>34</v>
      </c>
      <c r="D4" s="219"/>
      <c r="E4" s="219"/>
      <c r="F4" s="219"/>
      <c r="G4" s="219"/>
    </row>
    <row r="5" spans="2:7" ht="19.5" customHeight="1" x14ac:dyDescent="0.2">
      <c r="B5" s="3"/>
      <c r="C5" s="220" t="s">
        <v>288</v>
      </c>
      <c r="D5" s="221"/>
      <c r="E5" s="221"/>
      <c r="F5" s="221"/>
      <c r="G5" s="221"/>
    </row>
    <row r="6" spans="2:7" ht="24.75" customHeight="1" x14ac:dyDescent="0.2">
      <c r="B6" s="3"/>
      <c r="C6" s="222" t="s">
        <v>35</v>
      </c>
      <c r="D6" s="222"/>
      <c r="E6" s="222"/>
      <c r="F6" s="222"/>
      <c r="G6" s="222"/>
    </row>
    <row r="7" spans="2:7" ht="14.25" x14ac:dyDescent="0.2">
      <c r="B7" s="3"/>
      <c r="C7" s="45"/>
      <c r="D7" s="45"/>
      <c r="E7" s="46"/>
      <c r="F7" s="47"/>
      <c r="G7" s="47"/>
    </row>
    <row r="8" spans="2:7" ht="25.5" customHeight="1" x14ac:dyDescent="0.2">
      <c r="B8" s="3"/>
      <c r="C8" s="28"/>
      <c r="D8" s="29" t="s">
        <v>5</v>
      </c>
      <c r="E8" s="29" t="s">
        <v>6</v>
      </c>
      <c r="F8" s="29" t="s">
        <v>3</v>
      </c>
      <c r="G8" s="29" t="s">
        <v>4</v>
      </c>
    </row>
    <row r="9" spans="2:7" ht="18" customHeight="1" x14ac:dyDescent="0.2">
      <c r="B9" s="1" t="s">
        <v>14</v>
      </c>
      <c r="C9" s="28" t="s">
        <v>38</v>
      </c>
      <c r="D9" s="29" t="s">
        <v>39</v>
      </c>
      <c r="E9" s="30">
        <v>6912</v>
      </c>
      <c r="F9" s="16"/>
      <c r="G9" s="31">
        <f>E9*F9</f>
        <v>0</v>
      </c>
    </row>
    <row r="10" spans="2:7" ht="28.5" x14ac:dyDescent="0.2">
      <c r="B10" s="1" t="s">
        <v>15</v>
      </c>
      <c r="C10" s="32" t="s">
        <v>40</v>
      </c>
      <c r="D10" s="30" t="s">
        <v>39</v>
      </c>
      <c r="E10" s="30">
        <v>1600</v>
      </c>
      <c r="F10" s="16"/>
      <c r="G10" s="31">
        <f t="shared" ref="G10:G22" si="0">E10*F10</f>
        <v>0</v>
      </c>
    </row>
    <row r="11" spans="2:7" ht="14.25" x14ac:dyDescent="0.2">
      <c r="B11" s="1" t="s">
        <v>16</v>
      </c>
      <c r="C11" s="28" t="s">
        <v>41</v>
      </c>
      <c r="D11" s="33" t="s">
        <v>42</v>
      </c>
      <c r="E11" s="30">
        <v>108</v>
      </c>
      <c r="F11" s="16"/>
      <c r="G11" s="31">
        <f t="shared" si="0"/>
        <v>0</v>
      </c>
    </row>
    <row r="12" spans="2:7" ht="17.25" customHeight="1" x14ac:dyDescent="0.2">
      <c r="B12" s="1" t="s">
        <v>17</v>
      </c>
      <c r="C12" s="48" t="s">
        <v>43</v>
      </c>
      <c r="D12" s="49" t="s">
        <v>44</v>
      </c>
      <c r="E12" s="166">
        <v>36</v>
      </c>
      <c r="F12" s="16"/>
      <c r="G12" s="31">
        <f t="shared" si="0"/>
        <v>0</v>
      </c>
    </row>
    <row r="13" spans="2:7" ht="17.25" customHeight="1" x14ac:dyDescent="0.2">
      <c r="B13" s="1" t="s">
        <v>18</v>
      </c>
      <c r="C13" s="28" t="s">
        <v>45</v>
      </c>
      <c r="D13" s="29" t="s">
        <v>44</v>
      </c>
      <c r="E13" s="30">
        <v>12</v>
      </c>
      <c r="F13" s="16"/>
      <c r="G13" s="31">
        <f t="shared" si="0"/>
        <v>0</v>
      </c>
    </row>
    <row r="14" spans="2:7" ht="32.25" customHeight="1" x14ac:dyDescent="0.2">
      <c r="B14" s="1" t="s">
        <v>19</v>
      </c>
      <c r="C14" s="34" t="s">
        <v>46</v>
      </c>
      <c r="D14" s="54" t="s">
        <v>68</v>
      </c>
      <c r="E14" s="30">
        <v>12</v>
      </c>
      <c r="F14" s="16"/>
      <c r="G14" s="31">
        <f t="shared" si="0"/>
        <v>0</v>
      </c>
    </row>
    <row r="15" spans="2:7" ht="31.5" customHeight="1" x14ac:dyDescent="0.2">
      <c r="B15" s="1" t="s">
        <v>20</v>
      </c>
      <c r="C15" s="34" t="s">
        <v>47</v>
      </c>
      <c r="D15" s="54" t="s">
        <v>68</v>
      </c>
      <c r="E15" s="30">
        <v>12</v>
      </c>
      <c r="F15" s="16"/>
      <c r="G15" s="31">
        <f t="shared" si="0"/>
        <v>0</v>
      </c>
    </row>
    <row r="16" spans="2:7" ht="32.25" customHeight="1" x14ac:dyDescent="0.2">
      <c r="B16" s="1" t="s">
        <v>21</v>
      </c>
      <c r="C16" s="34" t="s">
        <v>48</v>
      </c>
      <c r="D16" s="54" t="s">
        <v>68</v>
      </c>
      <c r="E16" s="30">
        <v>12</v>
      </c>
      <c r="F16" s="16"/>
      <c r="G16" s="31">
        <f t="shared" si="0"/>
        <v>0</v>
      </c>
    </row>
    <row r="17" spans="2:7" ht="30" customHeight="1" x14ac:dyDescent="0.2">
      <c r="B17" s="1" t="s">
        <v>36</v>
      </c>
      <c r="C17" s="34" t="s">
        <v>49</v>
      </c>
      <c r="D17" s="54" t="s">
        <v>68</v>
      </c>
      <c r="E17" s="30">
        <v>12</v>
      </c>
      <c r="F17" s="16"/>
      <c r="G17" s="31">
        <f t="shared" si="0"/>
        <v>0</v>
      </c>
    </row>
    <row r="18" spans="2:7" ht="18" customHeight="1" x14ac:dyDescent="0.2">
      <c r="B18" s="1" t="s">
        <v>22</v>
      </c>
      <c r="C18" s="35" t="s">
        <v>50</v>
      </c>
      <c r="D18" s="29" t="s">
        <v>39</v>
      </c>
      <c r="E18" s="30">
        <v>15</v>
      </c>
      <c r="F18" s="16"/>
      <c r="G18" s="31">
        <f t="shared" si="0"/>
        <v>0</v>
      </c>
    </row>
    <row r="19" spans="2:7" ht="18" customHeight="1" x14ac:dyDescent="0.2">
      <c r="B19" s="1" t="s">
        <v>23</v>
      </c>
      <c r="C19" s="35" t="s">
        <v>51</v>
      </c>
      <c r="D19" s="29" t="s">
        <v>39</v>
      </c>
      <c r="E19" s="30">
        <v>15</v>
      </c>
      <c r="F19" s="16"/>
      <c r="G19" s="31">
        <f t="shared" si="0"/>
        <v>0</v>
      </c>
    </row>
    <row r="20" spans="2:7" ht="18" customHeight="1" x14ac:dyDescent="0.2">
      <c r="B20" s="1" t="s">
        <v>24</v>
      </c>
      <c r="C20" s="35" t="s">
        <v>52</v>
      </c>
      <c r="D20" s="29" t="s">
        <v>53</v>
      </c>
      <c r="E20" s="30">
        <v>15</v>
      </c>
      <c r="F20" s="16"/>
      <c r="G20" s="31">
        <f t="shared" si="0"/>
        <v>0</v>
      </c>
    </row>
    <row r="21" spans="2:7" ht="18" customHeight="1" x14ac:dyDescent="0.2">
      <c r="B21" s="1" t="s">
        <v>37</v>
      </c>
      <c r="C21" s="35" t="s">
        <v>54</v>
      </c>
      <c r="D21" s="29" t="s">
        <v>1</v>
      </c>
      <c r="E21" s="30">
        <v>15</v>
      </c>
      <c r="F21" s="16"/>
      <c r="G21" s="31">
        <f t="shared" si="0"/>
        <v>0</v>
      </c>
    </row>
    <row r="22" spans="2:7" ht="18" customHeight="1" thickBot="1" x14ac:dyDescent="0.25">
      <c r="B22" s="140" t="s">
        <v>25</v>
      </c>
      <c r="C22" s="36" t="s">
        <v>55</v>
      </c>
      <c r="D22" s="37" t="s">
        <v>39</v>
      </c>
      <c r="E22" s="38">
        <v>10</v>
      </c>
      <c r="F22" s="39"/>
      <c r="G22" s="40">
        <f t="shared" si="0"/>
        <v>0</v>
      </c>
    </row>
    <row r="23" spans="2:7" ht="15" thickTop="1" x14ac:dyDescent="0.2">
      <c r="B23" s="3"/>
      <c r="C23" s="212" t="s">
        <v>31</v>
      </c>
      <c r="D23" s="212"/>
      <c r="E23" s="212"/>
      <c r="F23" s="212"/>
      <c r="G23" s="41">
        <f>SUM(G9:G22)</f>
        <v>0</v>
      </c>
    </row>
    <row r="24" spans="2:7" ht="14.25" x14ac:dyDescent="0.2">
      <c r="B24" s="3"/>
      <c r="C24" s="248" t="s">
        <v>211</v>
      </c>
      <c r="D24" s="248"/>
      <c r="E24" s="248"/>
      <c r="F24" s="248"/>
      <c r="G24" s="14">
        <f>SUM(G9:G22)*2</f>
        <v>0</v>
      </c>
    </row>
    <row r="25" spans="2:7" ht="14.25" x14ac:dyDescent="0.2">
      <c r="B25" s="3"/>
      <c r="C25" s="3"/>
      <c r="D25" s="3"/>
      <c r="E25" s="3"/>
      <c r="F25" s="3"/>
      <c r="G25" s="3"/>
    </row>
    <row r="26" spans="2:7" ht="14.25" x14ac:dyDescent="0.2">
      <c r="B26" s="3"/>
      <c r="C26" s="3" t="s">
        <v>56</v>
      </c>
      <c r="D26" s="3"/>
      <c r="E26" s="3"/>
      <c r="F26" s="3"/>
      <c r="G26" s="3"/>
    </row>
    <row r="27" spans="2:7" ht="14.25" x14ac:dyDescent="0.2">
      <c r="B27" s="3"/>
      <c r="C27" s="3"/>
      <c r="D27" s="3"/>
      <c r="E27" s="3"/>
      <c r="F27" s="3"/>
      <c r="G27" s="3"/>
    </row>
    <row r="28" spans="2:7" ht="14.25" x14ac:dyDescent="0.2">
      <c r="B28" s="3"/>
      <c r="C28" s="249" t="s">
        <v>57</v>
      </c>
      <c r="D28" s="249"/>
      <c r="E28" s="250" t="s">
        <v>29</v>
      </c>
      <c r="F28" s="250"/>
      <c r="G28" s="42"/>
    </row>
    <row r="29" spans="2:7" ht="14.25" x14ac:dyDescent="0.2">
      <c r="B29" s="3"/>
      <c r="C29" s="246" t="s">
        <v>28</v>
      </c>
      <c r="D29" s="246"/>
      <c r="E29" s="247" t="s">
        <v>27</v>
      </c>
      <c r="F29" s="247"/>
      <c r="G29" s="43"/>
    </row>
    <row r="30" spans="2:7" ht="14.25" x14ac:dyDescent="0.2">
      <c r="B30" s="44"/>
      <c r="C30" s="141"/>
      <c r="D30" s="141"/>
      <c r="E30" s="141"/>
      <c r="F30" s="141"/>
      <c r="G30" s="141"/>
    </row>
    <row r="31" spans="2:7" ht="14.25" x14ac:dyDescent="0.2">
      <c r="B31" s="44"/>
      <c r="C31" s="44"/>
      <c r="D31" s="44"/>
      <c r="E31" s="44"/>
      <c r="F31" s="44"/>
      <c r="G31" s="44"/>
    </row>
  </sheetData>
  <sheetProtection algorithmName="SHA-512" hashValue="/K2UW3oKFKD+ASTtfN679AeD1kzGpQp2PoqIDXZwzu5ZBde/BRPmvh5hMuy0eEup/VmtKeGdry5UG6NLDomrWA==" saltValue="VcLeVGGLzNp+ShnGZyQYHw==" spinCount="100000" sheet="1" formatCells="0" formatColumns="0" selectLockedCells="1"/>
  <mergeCells count="10">
    <mergeCell ref="E2:G2"/>
    <mergeCell ref="C28:D28"/>
    <mergeCell ref="E28:F28"/>
    <mergeCell ref="C29:D29"/>
    <mergeCell ref="E29:F29"/>
    <mergeCell ref="C4:G4"/>
    <mergeCell ref="C5:G5"/>
    <mergeCell ref="C6:G6"/>
    <mergeCell ref="C23:F23"/>
    <mergeCell ref="C24:F24"/>
  </mergeCells>
  <pageMargins left="0.70866141732283472" right="0.70866141732283472" top="0.55118110236220474" bottom="0.55118110236220474"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vt:i4>
      </vt:variant>
    </vt:vector>
  </HeadingPairs>
  <TitlesOfParts>
    <vt:vector size="8" baseType="lpstr">
      <vt:lpstr>SKLOP 1 JPE</vt:lpstr>
      <vt:lpstr>SKLOP 2 JPE</vt:lpstr>
      <vt:lpstr>SKLOP 3 JPE</vt:lpstr>
      <vt:lpstr>Sklop 4 VKS</vt:lpstr>
      <vt:lpstr>SKLOP 5 LPP</vt:lpstr>
      <vt:lpstr>SKLOP 6 LPT</vt:lpstr>
      <vt:lpstr>SKLOP 7 ŽALE</vt:lpstr>
      <vt:lpstr>'SKLOP 6 LPT'!Tiskanje_naslovov</vt:lpstr>
    </vt:vector>
  </TitlesOfParts>
  <Company>PC_UporabnikX01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JANAK</dc:creator>
  <cp:lastModifiedBy>Darko</cp:lastModifiedBy>
  <cp:lastPrinted>2024-01-11T15:16:46Z</cp:lastPrinted>
  <dcterms:created xsi:type="dcterms:W3CDTF">2011-06-07T06:32:28Z</dcterms:created>
  <dcterms:modified xsi:type="dcterms:W3CDTF">2024-01-11T15:17:26Z</dcterms:modified>
</cp:coreProperties>
</file>