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JHL\2023\JHL-15-23 Izvajanje storitev zasebnega varovanja\Razpisna dokumentacija\Razpisna dokumentacija OBJAVA\"/>
    </mc:Choice>
  </mc:AlternateContent>
  <bookViews>
    <workbookView xWindow="0" yWindow="0" windowWidth="28800" windowHeight="13800" activeTab="1"/>
  </bookViews>
  <sheets>
    <sheet name="SKLOP 1 JPE" sheetId="13" r:id="rId1"/>
    <sheet name="SKLOP 2 VKS" sheetId="19" r:id="rId2"/>
    <sheet name="SKLOP 3 LPP" sheetId="16" r:id="rId3"/>
    <sheet name="SKLOP 4 LPT" sheetId="17" r:id="rId4"/>
    <sheet name="SKLOP 5 ŽALE" sheetId="14" r:id="rId5"/>
  </sheets>
  <definedNames>
    <definedName name="_xlnm.Print_Titles" localSheetId="3">'SKLOP 4 LPT'!$8:$8</definedName>
  </definedNames>
  <calcPr calcId="162913"/>
</workbook>
</file>

<file path=xl/calcChain.xml><?xml version="1.0" encoding="utf-8"?>
<calcChain xmlns="http://schemas.openxmlformats.org/spreadsheetml/2006/main">
  <c r="G9" i="14" l="1"/>
  <c r="F161" i="19" l="1"/>
  <c r="F162" i="19"/>
  <c r="F163" i="19"/>
  <c r="F164" i="19"/>
  <c r="F165" i="19"/>
  <c r="F166" i="19"/>
  <c r="F167" i="19"/>
  <c r="F168" i="19"/>
  <c r="F160" i="19"/>
  <c r="F155" i="19"/>
  <c r="F156" i="19" s="1"/>
  <c r="F142" i="19"/>
  <c r="F143" i="19"/>
  <c r="F144" i="19"/>
  <c r="F145" i="19"/>
  <c r="F146" i="19"/>
  <c r="F147" i="19"/>
  <c r="F148" i="19"/>
  <c r="F141" i="19"/>
  <c r="F130" i="19"/>
  <c r="F131" i="19"/>
  <c r="F132" i="19"/>
  <c r="F133" i="19"/>
  <c r="F134" i="19"/>
  <c r="F135" i="19"/>
  <c r="F136" i="19"/>
  <c r="F129" i="19"/>
  <c r="F115" i="19"/>
  <c r="F116" i="19"/>
  <c r="F117" i="19"/>
  <c r="F118" i="19"/>
  <c r="F119" i="19"/>
  <c r="F120" i="19"/>
  <c r="F121" i="19"/>
  <c r="F122" i="19"/>
  <c r="F123" i="19"/>
  <c r="F124" i="19"/>
  <c r="F114" i="19"/>
  <c r="F103" i="19"/>
  <c r="F104" i="19"/>
  <c r="F105" i="19"/>
  <c r="F106" i="19"/>
  <c r="F107" i="19"/>
  <c r="F108" i="19"/>
  <c r="F109" i="19"/>
  <c r="F102" i="19"/>
  <c r="F91" i="19"/>
  <c r="F92" i="19"/>
  <c r="F93" i="19"/>
  <c r="F94" i="19"/>
  <c r="F95" i="19"/>
  <c r="F96" i="19"/>
  <c r="F97" i="19"/>
  <c r="F90" i="19"/>
  <c r="F76" i="19"/>
  <c r="F77" i="19"/>
  <c r="F78" i="19"/>
  <c r="F79" i="19"/>
  <c r="F80" i="19"/>
  <c r="F81" i="19"/>
  <c r="F82" i="19"/>
  <c r="F75" i="19"/>
  <c r="F69" i="19"/>
  <c r="F70" i="19"/>
  <c r="F71" i="19"/>
  <c r="F68" i="19"/>
  <c r="F61" i="19"/>
  <c r="F60" i="19"/>
  <c r="F59" i="19"/>
  <c r="F58" i="19"/>
  <c r="F57" i="19"/>
  <c r="F51" i="19"/>
  <c r="F50" i="19"/>
  <c r="F49" i="19"/>
  <c r="F48" i="19"/>
  <c r="F47" i="19"/>
  <c r="F46" i="19"/>
  <c r="F45" i="19"/>
  <c r="F44" i="19"/>
  <c r="F43" i="19"/>
  <c r="F42" i="19"/>
  <c r="F41" i="19"/>
  <c r="F40" i="19"/>
  <c r="F39" i="19"/>
  <c r="F38" i="19"/>
  <c r="F37"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72" i="19" l="1"/>
  <c r="F52" i="19"/>
  <c r="F64" i="19" s="1"/>
  <c r="F62" i="19"/>
  <c r="F137" i="19"/>
  <c r="F83" i="19"/>
  <c r="F85" i="19" s="1"/>
  <c r="F98" i="19"/>
  <c r="F110" i="19"/>
  <c r="F125" i="19"/>
  <c r="F169" i="19"/>
  <c r="F149" i="19"/>
  <c r="G32" i="17"/>
  <c r="G31" i="17"/>
  <c r="G30" i="17"/>
  <c r="G33" i="17" s="1"/>
  <c r="G29" i="17"/>
  <c r="G28" i="17"/>
  <c r="G27" i="17"/>
  <c r="G26" i="17"/>
  <c r="G25" i="17"/>
  <c r="G24" i="17"/>
  <c r="G23" i="17"/>
  <c r="G22" i="17"/>
  <c r="G21" i="17"/>
  <c r="G19" i="17"/>
  <c r="G17" i="17"/>
  <c r="G16" i="17"/>
  <c r="G15" i="17"/>
  <c r="G13" i="17"/>
  <c r="G11" i="17"/>
  <c r="G10" i="17"/>
  <c r="G9" i="16"/>
  <c r="G21" i="16"/>
  <c r="G20" i="16"/>
  <c r="G19" i="16"/>
  <c r="G18" i="16"/>
  <c r="G17" i="16"/>
  <c r="G16" i="16"/>
  <c r="G15" i="16"/>
  <c r="G14" i="16"/>
  <c r="G13" i="16"/>
  <c r="G12" i="16"/>
  <c r="G11" i="16"/>
  <c r="G10" i="16"/>
  <c r="G22" i="16" s="1"/>
  <c r="G23" i="16" s="1"/>
  <c r="G10" i="14"/>
  <c r="G11" i="14"/>
  <c r="G12" i="14"/>
  <c r="G13" i="14"/>
  <c r="G14" i="14"/>
  <c r="G15" i="14"/>
  <c r="G16" i="14"/>
  <c r="G17" i="14"/>
  <c r="G18" i="14"/>
  <c r="G19" i="14"/>
  <c r="G20" i="14"/>
  <c r="G21" i="14"/>
  <c r="G22" i="14"/>
  <c r="G18" i="13"/>
  <c r="G11" i="13"/>
  <c r="G17" i="13"/>
  <c r="G16" i="13"/>
  <c r="G34" i="13"/>
  <c r="G33" i="13"/>
  <c r="G32" i="13"/>
  <c r="G26" i="13"/>
  <c r="G25" i="13"/>
  <c r="G12" i="13"/>
  <c r="G31" i="13"/>
  <c r="G24" i="13"/>
  <c r="G27" i="13" s="1"/>
  <c r="D41" i="13" s="1"/>
  <c r="F41" i="13" s="1"/>
  <c r="G15" i="13"/>
  <c r="G14" i="13"/>
  <c r="G13" i="13"/>
  <c r="G19" i="13" l="1"/>
  <c r="D40" i="13" s="1"/>
  <c r="F171" i="19"/>
  <c r="F172" i="19" s="1"/>
  <c r="G35" i="13"/>
  <c r="D42" i="13" s="1"/>
  <c r="F42" i="13" s="1"/>
  <c r="G23" i="14"/>
  <c r="F40" i="13"/>
  <c r="G24" i="14"/>
  <c r="F44" i="13" l="1"/>
  <c r="D43" i="13"/>
  <c r="D44" i="13" s="1"/>
</calcChain>
</file>

<file path=xl/sharedStrings.xml><?xml version="1.0" encoding="utf-8"?>
<sst xmlns="http://schemas.openxmlformats.org/spreadsheetml/2006/main" count="588" uniqueCount="244">
  <si>
    <t>ura</t>
  </si>
  <si>
    <t>obhod</t>
  </si>
  <si>
    <t>intervencija na objektu</t>
  </si>
  <si>
    <t>intervencija</t>
  </si>
  <si>
    <t>fizično varovanje</t>
  </si>
  <si>
    <t>varnostni obhod</t>
  </si>
  <si>
    <t>varnostno-gasilska služba</t>
  </si>
  <si>
    <t>varnostno-gasilska služba - delovodja</t>
  </si>
  <si>
    <t>cena/enoto</t>
  </si>
  <si>
    <t>cena/leto</t>
  </si>
  <si>
    <t>EM</t>
  </si>
  <si>
    <t>količina/leto</t>
  </si>
  <si>
    <t>JP ENERGETIKA; Verovškova 62 in 70</t>
  </si>
  <si>
    <t>dodatno fizično-požarno varovanje po naročilu</t>
  </si>
  <si>
    <t>Vodenje varnostnih storitev</t>
  </si>
  <si>
    <t>Izvajanje varnostnih storitev</t>
  </si>
  <si>
    <t>Vodenje požarno-preventivnih storitev</t>
  </si>
  <si>
    <t>Izvajanje požarno-preventivnih storitev</t>
  </si>
  <si>
    <t>Storitve SKUPAJ</t>
  </si>
  <si>
    <t>Varnostne storitve</t>
  </si>
  <si>
    <t>Požarno-preventivne storitve</t>
  </si>
  <si>
    <t>STORITEV</t>
  </si>
  <si>
    <t>JP ENERGETIKA; Toplarniška</t>
  </si>
  <si>
    <t>EUR brez DDV</t>
  </si>
  <si>
    <t>JP ENERGETIKA SKUPAJ</t>
  </si>
  <si>
    <t>lokacija/mesec</t>
  </si>
  <si>
    <t>PONUDBENI PREDRAČUN</t>
  </si>
  <si>
    <t>1.</t>
  </si>
  <si>
    <t>2.</t>
  </si>
  <si>
    <t>3.</t>
  </si>
  <si>
    <t>4.</t>
  </si>
  <si>
    <t>5.</t>
  </si>
  <si>
    <t>6.</t>
  </si>
  <si>
    <t>7.</t>
  </si>
  <si>
    <t>8.</t>
  </si>
  <si>
    <t>10.</t>
  </si>
  <si>
    <t>11.</t>
  </si>
  <si>
    <t>12.</t>
  </si>
  <si>
    <t>14.</t>
  </si>
  <si>
    <t>15.</t>
  </si>
  <si>
    <t>(Podpis odgovorne osebe)</t>
  </si>
  <si>
    <t>(Kraj, datum)</t>
  </si>
  <si>
    <t>______________________</t>
  </si>
  <si>
    <t>_______________________                                      Žig</t>
  </si>
  <si>
    <t>SKUPAJ VARNOSTNO GASILSKE STORITVE ZA ENO LETO</t>
  </si>
  <si>
    <t>SKUPAJ VARNOSTNE STORITVE ZA ENO LETO</t>
  </si>
  <si>
    <t>SKUPAJ POŽARNO-PREVENTIVNE STORITVE ZA ENO LETO</t>
  </si>
  <si>
    <t xml:space="preserve">Varnostno gasilske storitve </t>
  </si>
  <si>
    <t>PONUDBENA CENA v EUR brez DDV za 1 leto</t>
  </si>
  <si>
    <t>PONUDBENA CENA v EUR brez DDV za 4 leta</t>
  </si>
  <si>
    <t>prenos signala na VNC</t>
  </si>
  <si>
    <t>dodatno požarno varovanje po naročilu</t>
  </si>
  <si>
    <t>dodatno požarno varovanje po naročilu - PPE-TOL</t>
  </si>
  <si>
    <t>dodatno fizično-požarno varovanje po naročilu - IVT</t>
  </si>
  <si>
    <t>Zamenjana oprema se obračuna v skladu z okvirnim sporazumom.</t>
  </si>
  <si>
    <t>dodatno fizično varovanje po naročilu (PPE TOL)</t>
  </si>
  <si>
    <t>Vrednost za  4 leta</t>
  </si>
  <si>
    <t>Priloga k ponudbi za sklop št. 1</t>
  </si>
  <si>
    <t>Ponudnik: _____________________________________________________________________________</t>
  </si>
  <si>
    <t xml:space="preserve">PONUDBENI PREDRAČUN št. _____________ </t>
  </si>
  <si>
    <t>9.</t>
  </si>
  <si>
    <t>13.</t>
  </si>
  <si>
    <t>Fizično varovanje ljudi in premoženja</t>
  </si>
  <si>
    <t xml:space="preserve">ura </t>
  </si>
  <si>
    <t>Fizično varovanje ljudi in premoženja - dodatno varovanje z več varnostniki izklljučno v mesecu oktobru posameznega leta</t>
  </si>
  <si>
    <t>Priklop na VNC</t>
  </si>
  <si>
    <t>lokacija/ mesec</t>
  </si>
  <si>
    <t>Vzdrževalni pregled – požar</t>
  </si>
  <si>
    <t>pregled</t>
  </si>
  <si>
    <t>Vzdrževalni pregled - vlom</t>
  </si>
  <si>
    <t>Prevoz denarja (vključuje zavarovanje gotovine na poti pri zavarovalnici) - Sprejemna pisarna, najemnine, Plečnikova Žale, Med hmeljniki 2</t>
  </si>
  <si>
    <t>Prevoz denarja (vključuje zavarovanje gotovine na poti pri zavarovalnici) - Plečnikova cvetličarna, Tomačevska 2a</t>
  </si>
  <si>
    <t>Prevoz denarja (vključuje zavarovanje gotovine na poti pri zavarovalnici) - Plečnikova cvetličarna (OE PST), Tomačevska 2</t>
  </si>
  <si>
    <t>Prevoz denarja (vključuje zavarovanje gotovine na poti pri zavarovalnici) - Plečnikova cvetličarna (OE Polje)</t>
  </si>
  <si>
    <t>Dodatno varovanje po naročilu</t>
  </si>
  <si>
    <t>Varovanje parkirišč (dodatno po naročilu)</t>
  </si>
  <si>
    <t>Posredovanje na objektu  (dodatno po naročilu - intervencija)</t>
  </si>
  <si>
    <t>posredovanje</t>
  </si>
  <si>
    <t>Varnostni obhod (dodatno po naročilu)</t>
  </si>
  <si>
    <t>Servisna ura (dodatno po naročilu)</t>
  </si>
  <si>
    <t xml:space="preserve">Zamenjana oprema se obračuna po veljavnem ceniku izvajalca. </t>
  </si>
  <si>
    <t>_______________________                                 Žig</t>
  </si>
  <si>
    <t>Priloga k ponudbi za sklop št. 5</t>
  </si>
  <si>
    <t>Priloga k ponudbi za sklop št. 3</t>
  </si>
  <si>
    <t>Fizično varovanje</t>
  </si>
  <si>
    <t>Fizično varovanje avtobusov izredno</t>
  </si>
  <si>
    <t>Priklop na VNC - 3 lokacije</t>
  </si>
  <si>
    <t>Intervencija na avtobusu</t>
  </si>
  <si>
    <t>Intervencija na objektu</t>
  </si>
  <si>
    <t>Vzdrževanje pregled požarna varnost / vsake 3 mesece - 2 lokacije</t>
  </si>
  <si>
    <t>lokacija/pregled</t>
  </si>
  <si>
    <t>Vzdrževanje pregled vlom / 1 x letno - 3 lokacije</t>
  </si>
  <si>
    <t>Prevoz denarja 3 lokacije - dnevno</t>
  </si>
  <si>
    <t>lokacija/ prevoz na mesec</t>
  </si>
  <si>
    <t>Dodatno fizično varovanje po naročilu</t>
  </si>
  <si>
    <t>Varnostni obhod</t>
  </si>
  <si>
    <t>Servisna ura varnostnega tehnika</t>
  </si>
  <si>
    <t>Varovanje javnih zbiranj</t>
  </si>
  <si>
    <t>Izvajanje reda na varovanem območju - avtobusi LPP</t>
  </si>
  <si>
    <t>Enota</t>
  </si>
  <si>
    <t xml:space="preserve"> Okvirna količina 48 mesecev </t>
  </si>
  <si>
    <t>Cena na enoto brez DDV</t>
  </si>
  <si>
    <r>
      <t xml:space="preserve">FIZIČNO VAROVANJE NA VSEH LOKACIJAH NAROČNIKA                                                                                                                                                                                                               </t>
    </r>
    <r>
      <rPr>
        <sz val="11"/>
        <color indexed="8"/>
        <rFont val="Tahoma"/>
        <family val="2"/>
        <charset val="238"/>
      </rPr>
      <t>(obseg varovanja in lokacije so navedene v tehničnem opisu)</t>
    </r>
  </si>
  <si>
    <t>/</t>
  </si>
  <si>
    <t xml:space="preserve">Fizično varovanje na vseh lokacijah naročnika </t>
  </si>
  <si>
    <t>Obhodi na vseh lokacijah naročnika</t>
  </si>
  <si>
    <r>
      <t xml:space="preserve">TEHNIČNO VAROVANJE NA VSEH LOKACIJAH NAROČNIKA                                                                                                                                                                                                        </t>
    </r>
    <r>
      <rPr>
        <sz val="11"/>
        <color indexed="8"/>
        <rFont val="Tahoma"/>
        <family val="2"/>
        <charset val="238"/>
      </rPr>
      <t>(obseg varovanja in  lokacije so navedene v tehničnem opisu)</t>
    </r>
  </si>
  <si>
    <t>Tehnično varovanje na vseh lokacijah naročnika - mesečni pavšal za posamezno lokacijo</t>
  </si>
  <si>
    <r>
      <t xml:space="preserve">STORITVE VZDRŽEVANJA ALARMNO VARNOSTNE TEHNIKE                                                                                                                                                                                                        </t>
    </r>
    <r>
      <rPr>
        <sz val="11"/>
        <color indexed="8"/>
        <rFont val="Tahoma"/>
        <family val="2"/>
        <charset val="238"/>
      </rPr>
      <t>(opis opreme na posamezni lokaciji in obseg vzdrževanja je naveden v tehničnem opisu)</t>
    </r>
  </si>
  <si>
    <t>Pregled - Tržnica Bežigrad</t>
  </si>
  <si>
    <t>Pregled - Tržnica Moste</t>
  </si>
  <si>
    <t>Pregled - Plečnikove arkade</t>
  </si>
  <si>
    <r>
      <t xml:space="preserve">PREVOZ IN VAROVANJE GOTOVINE                                                                                                                                                                                                                                               </t>
    </r>
    <r>
      <rPr>
        <sz val="11"/>
        <color indexed="8"/>
        <rFont val="Tahoma"/>
        <family val="2"/>
        <charset val="238"/>
      </rPr>
      <t xml:space="preserve">(prevzem, oddaja, obseg in čas prevoza gotovine je naveden v tehničnem opisu) </t>
    </r>
  </si>
  <si>
    <t xml:space="preserve">Prevoz in varovanje gotovine </t>
  </si>
  <si>
    <t>prevoz</t>
  </si>
  <si>
    <r>
      <t xml:space="preserve">OSTALE STORITVE </t>
    </r>
    <r>
      <rPr>
        <sz val="11"/>
        <color indexed="8"/>
        <rFont val="Tahoma"/>
        <family val="2"/>
        <charset val="238"/>
      </rPr>
      <t>(ZAMENJAVA OPREME ALARMNO VARNOSTNE TEHNIKE (ki je kompatibilna z že nameščenim tehničnim sistemom varovanja pri naročniku)</t>
    </r>
  </si>
  <si>
    <t>Alarmna centrala z ohišjem in stikalom</t>
  </si>
  <si>
    <t>kos</t>
  </si>
  <si>
    <t>Tipkovnica</t>
  </si>
  <si>
    <t>Pozivnik - GSM komunikator</t>
  </si>
  <si>
    <t>IR senzor</t>
  </si>
  <si>
    <t>Senzor tresljajev</t>
  </si>
  <si>
    <t xml:space="preserve">Akumulator </t>
  </si>
  <si>
    <t>Sirena</t>
  </si>
  <si>
    <t>Komplet opreme tehničnega varovanja avtomatske blagajne, ki obsega: alarmno centralo z ohišjem in stikalom, tipkovnico, pozivnik-GSM komunikator,2 kos IR senzor, akumulator, 2 kos senzor tresljajev, sirena - glej oprema vzorčne lokacije (Parkirišče Kranjčeva) s tehnično opremo za varovanje, ki je kompatibilna z obstoječim tehničnim sistemom varovanja pri naročniku</t>
  </si>
  <si>
    <t>komplet</t>
  </si>
  <si>
    <t>16.</t>
  </si>
  <si>
    <t>Delovna ura vzdrževalca za dodatno servisiranje in vzdrževanje alarmno varnostno tehnike (menjava akumulatorja, meritev sistema, nastavitev vibro senzorja, preizkus delovanje sistema, vgradnja centralne alarmne naprave, povezovanje senzorjev in ostalih elementov, itd...)</t>
  </si>
  <si>
    <t>17.</t>
  </si>
  <si>
    <t>Interventni obhodi</t>
  </si>
  <si>
    <t>18.</t>
  </si>
  <si>
    <t>Izredna intervencija na zahtevo naročnika (ena oseba)</t>
  </si>
  <si>
    <t>19.</t>
  </si>
  <si>
    <t>Dodatno fizično varovanje -silvestrovanje (ena oseba)</t>
  </si>
  <si>
    <t xml:space="preserve"> PONUDBENA CENA v EUR brez DDV za 4 leta:</t>
  </si>
  <si>
    <t xml:space="preserve">Ponudbene cene, navedene v posameznih postavkah ponudbenega predračuna, vključujejo vse materialne in nematerialne stroške, ki bodo potrebni za izvedbo predmeta naročila, vključno z vsemi stroški izvedbe storitve, stroški dela, stroški prevoza, stroški montaže oziroma vgradnje ter stroški priklopa posamezne naprave na električno omrežje in preizkusnim delovanjem (v primeru zamenjave opreme alarmno varnostno tehnike). Ponudbene cene, navedene v posameznih postavkah ponudbenega predračuna, so pripravljene v skladu z vsemi zahtevami naročnika, navedenimi v razpisni dokumentaciji in opisom predmeta naročila. Zamenjana oprema se obračuna v skladu z okvirnim sporazumom. </t>
  </si>
  <si>
    <t xml:space="preserve">                (Kraj, datum)                                                                Žig</t>
  </si>
  <si>
    <t>Priloga k ponudbi za sklop št. 4</t>
  </si>
  <si>
    <t>Skupna cena brez DDV za 48 mesecev</t>
  </si>
  <si>
    <t xml:space="preserve">SEKTOR VODOVOD </t>
  </si>
  <si>
    <t>FIT VAROVANJE / Naziv objekta</t>
  </si>
  <si>
    <t>VO Kleče</t>
  </si>
  <si>
    <t>mesec</t>
  </si>
  <si>
    <t>VO Hrastje</t>
  </si>
  <si>
    <t>VO Šentvid</t>
  </si>
  <si>
    <t>VO Jarški Prod</t>
  </si>
  <si>
    <t>VO Brest</t>
  </si>
  <si>
    <t>VH Debeli Hrib - Stari</t>
  </si>
  <si>
    <t>VH Rožnik - Novi</t>
  </si>
  <si>
    <t>VH Pržanj</t>
  </si>
  <si>
    <t>VH Gmajna</t>
  </si>
  <si>
    <t>VH Tabor</t>
  </si>
  <si>
    <t>VZ Klešnik</t>
  </si>
  <si>
    <t>VZ Koštomaj</t>
  </si>
  <si>
    <t>CP Šmartno</t>
  </si>
  <si>
    <t>VD Dolsko</t>
  </si>
  <si>
    <t>VH Helena</t>
  </si>
  <si>
    <t>PP Vinje</t>
  </si>
  <si>
    <t>VH Srednje Vinje</t>
  </si>
  <si>
    <t>VH Šeparjev hrib - Novi</t>
  </si>
  <si>
    <t>VH Brdo</t>
  </si>
  <si>
    <t>PP Podsmreka</t>
  </si>
  <si>
    <t>PP Podgrad</t>
  </si>
  <si>
    <t>VD Brezova noga</t>
  </si>
  <si>
    <t>VH Pijava Gorica</t>
  </si>
  <si>
    <t>VH Kopanke</t>
  </si>
  <si>
    <t>VH Vrh nad Želimljami</t>
  </si>
  <si>
    <t>CP Lipoglav</t>
  </si>
  <si>
    <t>VH Veliki Lipoglav</t>
  </si>
  <si>
    <t>PV Rakitna</t>
  </si>
  <si>
    <t>VO Črnuče</t>
  </si>
  <si>
    <t>VH Senožeti</t>
  </si>
  <si>
    <t>VH Rašica*</t>
  </si>
  <si>
    <t>VH Radna</t>
  </si>
  <si>
    <t>VH Brzek</t>
  </si>
  <si>
    <t>VD Lipoglav-2</t>
  </si>
  <si>
    <t>VH Selo pri Pancah*</t>
  </si>
  <si>
    <t>VH Rekar*</t>
  </si>
  <si>
    <t>VH Prežganje</t>
  </si>
  <si>
    <t>VH Volavlje</t>
  </si>
  <si>
    <t>VH Veliko Trebeljevo</t>
  </si>
  <si>
    <t>VH Mali vrh</t>
  </si>
  <si>
    <t>VH Hrib</t>
  </si>
  <si>
    <t>SKUPAJ</t>
  </si>
  <si>
    <t>*Tehnično varovanje še ni vzpostavljeno.</t>
  </si>
  <si>
    <t>dodatno fizično varovanje po naročilu</t>
  </si>
  <si>
    <t>servisna ura varnostnega tehnika</t>
  </si>
  <si>
    <t>SKUPAJ SEKTOR VODOVOD</t>
  </si>
  <si>
    <t>SEKTOR KANALIZACIJA</t>
  </si>
  <si>
    <t>CČN Ljubljana</t>
  </si>
  <si>
    <t>ČN Črnuče</t>
  </si>
  <si>
    <t>ČN Brod</t>
  </si>
  <si>
    <t>ČN Rakova Jelša</t>
  </si>
  <si>
    <t>prenos signala na VNC - CČN</t>
  </si>
  <si>
    <t>vzdrževanje sistema za odkrivanje in javljanje požara - CČN</t>
  </si>
  <si>
    <t>vzdrževanje naprave za javljanje plina CO</t>
  </si>
  <si>
    <t>SKUPAJ SEKTOR KANALIZACIJA</t>
  </si>
  <si>
    <t>POSLOVNO SERVISNI OBJEKT</t>
  </si>
  <si>
    <t>prenos signala na VNC - PSO</t>
  </si>
  <si>
    <t>vzdrževanje sistema za odkrivanje in javljanje požara - PSO</t>
  </si>
  <si>
    <t>SKUPAJ POSLOVNO SERVISNI OBJEKT</t>
  </si>
  <si>
    <t>RCERO (Regijski center za ravnanje z odpadki)</t>
  </si>
  <si>
    <t>prenos signala na VNC - RCERO</t>
  </si>
  <si>
    <t>vzdrževanje pregled / 3 mesece</t>
  </si>
  <si>
    <t>elektronski sistem za elektronsko evidentiranje obhodov varnostnikov - kontrolne točke</t>
  </si>
  <si>
    <t>SKUPAJ RCERO</t>
  </si>
  <si>
    <t>JAVNE SANITARIJE</t>
  </si>
  <si>
    <t>prenos signala na VNC - Plečnikov podhod</t>
  </si>
  <si>
    <t>prenos signala na VNC - Mesarski most</t>
  </si>
  <si>
    <t>prenos signala na VNC - Plava laguna podhod</t>
  </si>
  <si>
    <t>prenos signala na VNC - Prulski most 1</t>
  </si>
  <si>
    <t>prenos signala na VNC - Grubarjevo nabrežje - Špica</t>
  </si>
  <si>
    <t>prenos signala na VNC - Prulski most 2</t>
  </si>
  <si>
    <t>Skupaj javne sanitarije</t>
  </si>
  <si>
    <t>KOMPLEKS</t>
  </si>
  <si>
    <t>prenos signala na VNC - KOMPLEKS</t>
  </si>
  <si>
    <t>SKUPAJ KOMPLEKS</t>
  </si>
  <si>
    <t xml:space="preserve">POVŠETOVA* </t>
  </si>
  <si>
    <t>prenos signala na VNC - POVŠETOVA</t>
  </si>
  <si>
    <t>SKUPAJ POVŠETOVA</t>
  </si>
  <si>
    <t>* se bo ukinila</t>
  </si>
  <si>
    <t>SEKTOR STROKOVNIH SLUŽB</t>
  </si>
  <si>
    <t>Skladišče, Saveljska cesta 1, 1000 Ljubljana</t>
  </si>
  <si>
    <t>SKUPAJ SEKTOR STROKOVNIH SLUŽB</t>
  </si>
  <si>
    <t>Druge storitve</t>
  </si>
  <si>
    <t xml:space="preserve">Fizični pregled kamer na vidoenadzornem sistemu (čiščenje, nastavitev kotov, … ) </t>
  </si>
  <si>
    <t>Prevoz denarja</t>
  </si>
  <si>
    <t>Varnostni obhod - na drugih lokacijah</t>
  </si>
  <si>
    <t>Fizično varovanje - na drugih lokacijah</t>
  </si>
  <si>
    <t>Najem dvigala za opravljanje storitev varnostnega tehnika</t>
  </si>
  <si>
    <t>dan</t>
  </si>
  <si>
    <t>neprekinjen sprejem klica v sili iz dvigal</t>
  </si>
  <si>
    <t>enkratno reševanje iz dvigal</t>
  </si>
  <si>
    <t>SKUPAJ DRUGE STORITVE</t>
  </si>
  <si>
    <t>PONUDBENA CENA v EUR brez DDV 1 leto</t>
  </si>
  <si>
    <t>PONUDBENA CENA v EUR brez DDV 4 leta</t>
  </si>
  <si>
    <t>Priloga k ponudbi za sklop št. 2</t>
  </si>
  <si>
    <t>izvedba/mesec</t>
  </si>
  <si>
    <t>izvedba</t>
  </si>
  <si>
    <r>
      <t>ki oddajamo ponudbo</t>
    </r>
    <r>
      <rPr>
        <b/>
        <sz val="10.5"/>
        <color indexed="8"/>
        <rFont val="Tahoma"/>
        <family val="2"/>
        <charset val="238"/>
      </rPr>
      <t xml:space="preserve"> za javno naročilo št. JHL-15/23 Izvajanje storitev zasebnega varovanja, za sklop št. 4: LPT</t>
    </r>
    <r>
      <rPr>
        <sz val="10.5"/>
        <color indexed="8"/>
        <rFont val="Tahoma"/>
        <family val="2"/>
        <charset val="238"/>
      </rPr>
      <t>, prilagamo</t>
    </r>
  </si>
  <si>
    <r>
      <t>ki oddajamo ponudbo</t>
    </r>
    <r>
      <rPr>
        <b/>
        <sz val="10.5"/>
        <color indexed="8"/>
        <rFont val="Tahoma"/>
        <family val="2"/>
        <charset val="238"/>
      </rPr>
      <t xml:space="preserve"> za javno naročilo št. JHL-15/23 Izvajanje storitev zasebnega varovanja, za sklop št. 5: ŽALE</t>
    </r>
    <r>
      <rPr>
        <sz val="10.5"/>
        <color indexed="8"/>
        <rFont val="Tahoma"/>
        <family val="2"/>
        <charset val="238"/>
      </rPr>
      <t>, prilagamo</t>
    </r>
  </si>
  <si>
    <r>
      <t>ki oddajamo ponudbo</t>
    </r>
    <r>
      <rPr>
        <b/>
        <sz val="10.5"/>
        <color indexed="8"/>
        <rFont val="Tahoma"/>
        <family val="2"/>
        <charset val="238"/>
      </rPr>
      <t xml:space="preserve"> za javno naročilo št. JHL-15/23 Izvajanje storitev zasebnega varovanja, za sklop št. 3: LPP</t>
    </r>
    <r>
      <rPr>
        <sz val="10.5"/>
        <color indexed="8"/>
        <rFont val="Tahoma"/>
        <family val="2"/>
        <charset val="238"/>
      </rPr>
      <t>, prilagamo</t>
    </r>
  </si>
  <si>
    <r>
      <t>ki oddajamo ponudbo</t>
    </r>
    <r>
      <rPr>
        <b/>
        <sz val="10.5"/>
        <color indexed="8"/>
        <rFont val="Tahoma"/>
        <family val="2"/>
        <charset val="238"/>
      </rPr>
      <t xml:space="preserve"> za javno naročilo št. JHL-15/23 Izvajanje storitev zasebnega varovanja, za sklop št. 2: VKS</t>
    </r>
    <r>
      <rPr>
        <sz val="10.5"/>
        <color indexed="8"/>
        <rFont val="Tahoma"/>
        <family val="2"/>
        <charset val="238"/>
      </rPr>
      <t>, prilagamo</t>
    </r>
  </si>
  <si>
    <r>
      <t>ki oddajamo ponudbo</t>
    </r>
    <r>
      <rPr>
        <b/>
        <sz val="10.5"/>
        <color indexed="8"/>
        <rFont val="Tahoma"/>
        <family val="2"/>
        <charset val="238"/>
      </rPr>
      <t xml:space="preserve"> za javno naročilo št. JHL-15/23 Izvajanje storitev zasebnega varovanja, za sklop št. 1: JPE</t>
    </r>
    <r>
      <rPr>
        <sz val="10.5"/>
        <color indexed="8"/>
        <rFont val="Tahoma"/>
        <family val="2"/>
        <charset val="238"/>
      </rPr>
      <t>, prilagamo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</si>
</sst>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S_I_T_-;\-* #,##0.00\ _S_I_T_-;_-* &quot;-&quot;??\ _S_I_T_-;_-@_-"/>
    <numFmt numFmtId="165" formatCode="#,##0.00\ [$€-42D];\-#,##0.00\ [$€-42D]"/>
    <numFmt numFmtId="166" formatCode="#,##0.00\ &quot;€&quot;"/>
  </numFmts>
  <fonts count="26" x14ac:knownFonts="1">
    <font>
      <sz val="10"/>
      <name val="Arial"/>
      <charset val="238"/>
    </font>
    <font>
      <sz val="10"/>
      <name val="Arial"/>
      <charset val="238"/>
    </font>
    <font>
      <sz val="10"/>
      <name val="Arial CE"/>
      <charset val="238"/>
    </font>
    <font>
      <sz val="10"/>
      <name val="Arial CE"/>
      <family val="2"/>
      <charset val="238"/>
    </font>
    <font>
      <sz val="10"/>
      <name val="Arial"/>
      <family val="2"/>
      <charset val="238"/>
    </font>
    <font>
      <sz val="10"/>
      <name val="Arial"/>
      <family val="2"/>
      <charset val="238"/>
    </font>
    <font>
      <sz val="11"/>
      <color indexed="8"/>
      <name val="Tahoma"/>
      <family val="2"/>
    </font>
    <font>
      <sz val="11"/>
      <color indexed="8"/>
      <name val="Tahoma"/>
      <family val="2"/>
      <charset val="238"/>
    </font>
    <font>
      <sz val="11"/>
      <name val="Tahoma"/>
      <family val="2"/>
      <charset val="238"/>
    </font>
    <font>
      <b/>
      <sz val="11"/>
      <color indexed="8"/>
      <name val="Tahoma"/>
      <family val="2"/>
      <charset val="238"/>
    </font>
    <font>
      <b/>
      <sz val="11"/>
      <name val="Tahoma"/>
      <family val="2"/>
      <charset val="238"/>
    </font>
    <font>
      <b/>
      <i/>
      <sz val="11"/>
      <color indexed="8"/>
      <name val="Tahoma"/>
      <family val="2"/>
      <charset val="238"/>
    </font>
    <font>
      <b/>
      <sz val="9"/>
      <name val="Tahoma"/>
      <family val="2"/>
      <charset val="238"/>
    </font>
    <font>
      <b/>
      <sz val="10.5"/>
      <color indexed="8"/>
      <name val="Tahoma"/>
      <family val="2"/>
      <charset val="238"/>
    </font>
    <font>
      <sz val="10.5"/>
      <color indexed="8"/>
      <name val="Tahoma"/>
      <family val="2"/>
      <charset val="238"/>
    </font>
    <font>
      <sz val="11"/>
      <name val="Arial"/>
      <family val="2"/>
      <charset val="238"/>
    </font>
    <font>
      <b/>
      <sz val="11"/>
      <color indexed="8"/>
      <name val="Tahoma"/>
      <family val="2"/>
    </font>
    <font>
      <sz val="11"/>
      <name val="Tahoma"/>
      <family val="2"/>
    </font>
    <font>
      <sz val="11"/>
      <color rgb="FFC0C0C0"/>
      <name val="Tahoma"/>
      <family val="2"/>
      <charset val="238"/>
    </font>
    <font>
      <sz val="11"/>
      <color theme="1"/>
      <name val="Tahoma"/>
      <family val="2"/>
      <charset val="238"/>
    </font>
    <font>
      <b/>
      <sz val="11"/>
      <color theme="1"/>
      <name val="Tahoma"/>
      <family val="2"/>
      <charset val="238"/>
    </font>
    <font>
      <sz val="11"/>
      <color rgb="FF000000"/>
      <name val="Tahoma"/>
      <family val="2"/>
      <charset val="238"/>
    </font>
    <font>
      <sz val="8"/>
      <color theme="1"/>
      <name val="Tahoma"/>
      <family val="2"/>
      <charset val="238"/>
    </font>
    <font>
      <sz val="9"/>
      <color theme="1"/>
      <name val="Tahoma"/>
      <family val="2"/>
      <charset val="238"/>
    </font>
    <font>
      <sz val="10"/>
      <color theme="1"/>
      <name val="Tahoma"/>
      <family val="2"/>
      <charset val="238"/>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9">
    <xf numFmtId="0" fontId="0" fillId="0" borderId="0"/>
    <xf numFmtId="0" fontId="5" fillId="0" borderId="0"/>
    <xf numFmtId="0" fontId="4" fillId="0" borderId="0"/>
    <xf numFmtId="0" fontId="2" fillId="0" borderId="0"/>
    <xf numFmtId="0" fontId="2" fillId="0" borderId="0"/>
    <xf numFmtId="0" fontId="3" fillId="0" borderId="0"/>
    <xf numFmtId="164" fontId="1"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cellStyleXfs>
  <cellXfs count="272">
    <xf numFmtId="0" fontId="0" fillId="0" borderId="0" xfId="0"/>
    <xf numFmtId="0" fontId="8" fillId="0" borderId="1" xfId="0" applyFont="1" applyBorder="1" applyAlignment="1" applyProtection="1">
      <alignment horizontal="center"/>
    </xf>
    <xf numFmtId="0" fontId="11" fillId="0" borderId="2" xfId="0" applyFont="1" applyBorder="1" applyAlignment="1" applyProtection="1">
      <alignment horizontal="right" vertical="top" wrapText="1"/>
    </xf>
    <xf numFmtId="0" fontId="8" fillId="0" borderId="0" xfId="0" applyFont="1" applyProtection="1"/>
    <xf numFmtId="0" fontId="7" fillId="0" borderId="3" xfId="0" applyFont="1" applyBorder="1" applyAlignment="1" applyProtection="1">
      <alignment wrapText="1"/>
    </xf>
    <xf numFmtId="0" fontId="7" fillId="0" borderId="2" xfId="0" applyFont="1" applyBorder="1" applyAlignment="1" applyProtection="1">
      <alignment wrapText="1"/>
    </xf>
    <xf numFmtId="0" fontId="18" fillId="0" borderId="0" xfId="0" applyFont="1" applyAlignment="1">
      <alignment horizontal="right" vertical="top" readingOrder="1"/>
    </xf>
    <xf numFmtId="0" fontId="8" fillId="0" borderId="0" xfId="0" applyFont="1"/>
    <xf numFmtId="0" fontId="19" fillId="0" borderId="1" xfId="0" applyFont="1" applyBorder="1" applyProtection="1"/>
    <xf numFmtId="3" fontId="8" fillId="0" borderId="1" xfId="0" applyNumberFormat="1" applyFont="1" applyBorder="1" applyAlignment="1" applyProtection="1">
      <alignment horizontal="center"/>
    </xf>
    <xf numFmtId="0" fontId="20" fillId="0" borderId="1" xfId="0" applyFont="1" applyBorder="1" applyAlignment="1" applyProtection="1">
      <alignment horizontal="center"/>
    </xf>
    <xf numFmtId="0" fontId="20" fillId="0" borderId="0" xfId="0" applyFont="1" applyBorder="1" applyAlignment="1" applyProtection="1">
      <alignment horizontal="center"/>
    </xf>
    <xf numFmtId="0" fontId="19" fillId="0" borderId="3" xfId="0" applyFont="1" applyBorder="1" applyProtection="1"/>
    <xf numFmtId="165" fontId="19" fillId="0" borderId="1" xfId="0" applyNumberFormat="1" applyFont="1" applyBorder="1" applyAlignment="1" applyProtection="1">
      <alignment horizontal="center"/>
    </xf>
    <xf numFmtId="3" fontId="8" fillId="0" borderId="0" xfId="0" applyNumberFormat="1" applyFont="1" applyBorder="1" applyProtection="1"/>
    <xf numFmtId="165" fontId="19" fillId="0" borderId="4" xfId="0" applyNumberFormat="1" applyFont="1" applyBorder="1" applyAlignment="1" applyProtection="1">
      <alignment horizontal="center"/>
    </xf>
    <xf numFmtId="0" fontId="20" fillId="0" borderId="0" xfId="0" applyFont="1" applyBorder="1" applyProtection="1"/>
    <xf numFmtId="166" fontId="10" fillId="0" borderId="0" xfId="0" applyNumberFormat="1" applyFont="1" applyBorder="1" applyAlignment="1" applyProtection="1">
      <alignment horizontal="center"/>
    </xf>
    <xf numFmtId="165" fontId="19" fillId="0" borderId="0" xfId="0" applyNumberFormat="1" applyFont="1" applyBorder="1" applyAlignment="1" applyProtection="1">
      <alignment horizontal="center"/>
    </xf>
    <xf numFmtId="166" fontId="10" fillId="0" borderId="1" xfId="0" applyNumberFormat="1" applyFont="1" applyBorder="1" applyAlignment="1" applyProtection="1">
      <alignment horizontal="center"/>
    </xf>
    <xf numFmtId="0" fontId="20" fillId="0" borderId="3" xfId="0" applyFont="1" applyBorder="1" applyAlignment="1" applyProtection="1"/>
    <xf numFmtId="0" fontId="19" fillId="0" borderId="4" xfId="0" applyFont="1" applyBorder="1" applyProtection="1"/>
    <xf numFmtId="0" fontId="19" fillId="0" borderId="5" xfId="0" applyFont="1" applyBorder="1" applyAlignment="1" applyProtection="1"/>
    <xf numFmtId="166" fontId="8" fillId="0" borderId="6" xfId="0" applyNumberFormat="1" applyFont="1" applyBorder="1" applyAlignment="1" applyProtection="1">
      <alignment horizontal="center"/>
    </xf>
    <xf numFmtId="165" fontId="8" fillId="0" borderId="1" xfId="6" applyNumberFormat="1" applyFont="1" applyBorder="1" applyAlignment="1" applyProtection="1">
      <alignment horizontal="center"/>
    </xf>
    <xf numFmtId="165" fontId="10" fillId="0" borderId="1" xfId="6" applyNumberFormat="1" applyFont="1" applyBorder="1" applyAlignment="1" applyProtection="1">
      <alignment horizontal="center"/>
    </xf>
    <xf numFmtId="0" fontId="8" fillId="0" borderId="0" xfId="0" applyFont="1" applyBorder="1" applyProtection="1"/>
    <xf numFmtId="165" fontId="8" fillId="0" borderId="1" xfId="6" applyNumberFormat="1" applyFont="1" applyBorder="1" applyAlignment="1" applyProtection="1">
      <alignment horizontal="center"/>
      <protection locked="0"/>
    </xf>
    <xf numFmtId="0" fontId="21" fillId="0" borderId="1" xfId="0" applyFont="1" applyBorder="1" applyAlignment="1" applyProtection="1">
      <alignment vertical="center" wrapText="1"/>
    </xf>
    <xf numFmtId="0" fontId="8" fillId="0" borderId="1" xfId="3" applyFont="1" applyBorder="1" applyProtection="1"/>
    <xf numFmtId="0" fontId="8" fillId="0" borderId="1" xfId="0" applyFont="1" applyFill="1" applyBorder="1" applyProtection="1"/>
    <xf numFmtId="0" fontId="8" fillId="0" borderId="0" xfId="2" applyFont="1" applyProtection="1"/>
    <xf numFmtId="0" fontId="10" fillId="0" borderId="1" xfId="3" applyFont="1" applyFill="1" applyBorder="1" applyProtection="1"/>
    <xf numFmtId="0" fontId="8" fillId="0" borderId="1" xfId="3" applyFont="1" applyBorder="1" applyAlignment="1" applyProtection="1">
      <alignment horizontal="center"/>
    </xf>
    <xf numFmtId="0" fontId="8" fillId="0" borderId="1" xfId="0" applyFont="1" applyBorder="1" applyProtection="1"/>
    <xf numFmtId="3" fontId="8" fillId="0" borderId="1" xfId="6" applyNumberFormat="1" applyFont="1" applyBorder="1" applyAlignment="1" applyProtection="1">
      <alignment horizontal="center"/>
    </xf>
    <xf numFmtId="0" fontId="8" fillId="0" borderId="7" xfId="0" applyFont="1" applyBorder="1" applyAlignment="1" applyProtection="1">
      <alignment horizontal="center"/>
    </xf>
    <xf numFmtId="0" fontId="8" fillId="0" borderId="7" xfId="3" applyFont="1" applyBorder="1" applyAlignment="1" applyProtection="1">
      <alignment horizontal="center"/>
    </xf>
    <xf numFmtId="0" fontId="20" fillId="0" borderId="3" xfId="0" applyFont="1" applyBorder="1" applyAlignment="1" applyProtection="1">
      <alignment horizontal="center"/>
    </xf>
    <xf numFmtId="166" fontId="20" fillId="0" borderId="0" xfId="0" applyNumberFormat="1" applyFont="1" applyBorder="1" applyProtection="1"/>
    <xf numFmtId="3" fontId="8" fillId="2" borderId="1" xfId="6" applyNumberFormat="1" applyFont="1" applyFill="1" applyBorder="1" applyAlignment="1" applyProtection="1">
      <alignment horizontal="center"/>
    </xf>
    <xf numFmtId="0" fontId="22" fillId="0" borderId="0" xfId="0" applyFont="1" applyBorder="1" applyAlignment="1" applyProtection="1">
      <alignment horizontal="center"/>
    </xf>
    <xf numFmtId="165" fontId="23" fillId="0" borderId="0" xfId="0" applyNumberFormat="1" applyFont="1" applyBorder="1" applyAlignment="1" applyProtection="1">
      <alignment horizontal="center"/>
    </xf>
    <xf numFmtId="166" fontId="12" fillId="0" borderId="0" xfId="0" applyNumberFormat="1" applyFont="1" applyBorder="1" applyAlignment="1" applyProtection="1">
      <alignment horizontal="center"/>
    </xf>
    <xf numFmtId="166" fontId="23" fillId="0" borderId="0" xfId="0" applyNumberFormat="1" applyFont="1" applyBorder="1" applyAlignment="1" applyProtection="1">
      <alignment horizontal="center"/>
    </xf>
    <xf numFmtId="0" fontId="21" fillId="0" borderId="1" xfId="0" applyFont="1" applyBorder="1" applyAlignment="1" applyProtection="1">
      <alignment vertical="center"/>
    </xf>
    <xf numFmtId="0" fontId="21" fillId="0" borderId="1" xfId="0" applyFont="1" applyBorder="1" applyAlignment="1" applyProtection="1">
      <alignment horizontal="center" vertical="center"/>
    </xf>
    <xf numFmtId="0" fontId="21" fillId="0" borderId="1" xfId="0" applyFont="1" applyBorder="1" applyAlignment="1" applyProtection="1">
      <alignment horizontal="center"/>
    </xf>
    <xf numFmtId="165" fontId="21" fillId="0" borderId="1" xfId="0" applyNumberFormat="1" applyFont="1" applyBorder="1" applyAlignment="1" applyProtection="1">
      <alignment horizontal="center"/>
    </xf>
    <xf numFmtId="2" fontId="21" fillId="0" borderId="1" xfId="0" applyNumberFormat="1" applyFont="1" applyBorder="1" applyAlignment="1" applyProtection="1">
      <alignment vertical="center" wrapText="1"/>
    </xf>
    <xf numFmtId="0" fontId="21" fillId="0" borderId="1" xfId="0" applyFont="1" applyBorder="1" applyAlignment="1" applyProtection="1">
      <alignment horizontal="center" vertical="center" wrapText="1"/>
    </xf>
    <xf numFmtId="0" fontId="21" fillId="0" borderId="1" xfId="0" applyFont="1" applyFill="1" applyBorder="1" applyAlignment="1" applyProtection="1">
      <alignment vertical="center" wrapText="1"/>
    </xf>
    <xf numFmtId="0" fontId="8" fillId="0" borderId="1" xfId="0" applyFont="1" applyBorder="1" applyAlignment="1" applyProtection="1">
      <alignment vertical="center" wrapText="1"/>
    </xf>
    <xf numFmtId="0" fontId="8" fillId="0" borderId="4" xfId="0" applyFont="1" applyBorder="1" applyAlignment="1" applyProtection="1">
      <alignment vertical="center" wrapText="1"/>
    </xf>
    <xf numFmtId="0" fontId="21" fillId="0" borderId="4" xfId="0" applyFont="1" applyBorder="1" applyAlignment="1" applyProtection="1">
      <alignment horizontal="center" vertical="center"/>
    </xf>
    <xf numFmtId="0" fontId="21" fillId="0" borderId="4" xfId="0" applyFont="1" applyBorder="1" applyAlignment="1" applyProtection="1">
      <alignment horizontal="center"/>
    </xf>
    <xf numFmtId="165" fontId="8" fillId="0" borderId="4" xfId="6" applyNumberFormat="1" applyFont="1" applyBorder="1" applyAlignment="1" applyProtection="1">
      <alignment horizontal="center"/>
      <protection locked="0"/>
    </xf>
    <xf numFmtId="165" fontId="21" fillId="0" borderId="4" xfId="0" applyNumberFormat="1" applyFont="1" applyBorder="1" applyAlignment="1" applyProtection="1">
      <alignment horizontal="center"/>
    </xf>
    <xf numFmtId="165" fontId="8" fillId="0" borderId="6" xfId="6" applyNumberFormat="1" applyFont="1" applyBorder="1" applyAlignment="1" applyProtection="1">
      <alignment horizontal="center"/>
    </xf>
    <xf numFmtId="0" fontId="8" fillId="0" borderId="0" xfId="0" applyFont="1" applyBorder="1" applyProtection="1">
      <protection locked="0"/>
    </xf>
    <xf numFmtId="0" fontId="8" fillId="0" borderId="0" xfId="0" applyFont="1" applyProtection="1">
      <protection locked="0"/>
    </xf>
    <xf numFmtId="0" fontId="15" fillId="0" borderId="0" xfId="0" applyFont="1"/>
    <xf numFmtId="0" fontId="7" fillId="0" borderId="0" xfId="0" applyFont="1" applyBorder="1" applyAlignment="1" applyProtection="1">
      <alignment wrapText="1"/>
    </xf>
    <xf numFmtId="0" fontId="11" fillId="0" borderId="0" xfId="0" applyFont="1" applyBorder="1" applyAlignment="1" applyProtection="1">
      <alignment horizontal="right" vertical="top" wrapText="1"/>
    </xf>
    <xf numFmtId="0" fontId="9" fillId="0" borderId="0" xfId="0" applyFont="1" applyBorder="1" applyAlignment="1" applyProtection="1">
      <alignment horizontal="center" vertical="top" wrapText="1"/>
    </xf>
    <xf numFmtId="0" fontId="21" fillId="0" borderId="1" xfId="0" applyFont="1" applyFill="1" applyBorder="1" applyAlignment="1" applyProtection="1">
      <alignment vertical="center"/>
    </xf>
    <xf numFmtId="0" fontId="21" fillId="0" borderId="1" xfId="0" applyFont="1" applyFill="1" applyBorder="1" applyAlignment="1" applyProtection="1">
      <alignment horizontal="center" vertical="center"/>
    </xf>
    <xf numFmtId="165" fontId="8" fillId="0" borderId="1" xfId="6" applyNumberFormat="1" applyFont="1" applyFill="1" applyBorder="1" applyAlignment="1" applyProtection="1">
      <alignment horizontal="center"/>
      <protection locked="0"/>
    </xf>
    <xf numFmtId="165" fontId="8" fillId="0" borderId="1" xfId="6" applyNumberFormat="1" applyFont="1" applyFill="1" applyBorder="1" applyAlignment="1" applyProtection="1">
      <alignment horizontal="center"/>
    </xf>
    <xf numFmtId="0" fontId="21" fillId="0" borderId="4" xfId="0" applyFont="1" applyBorder="1" applyAlignment="1" applyProtection="1">
      <alignment vertical="center" wrapText="1"/>
    </xf>
    <xf numFmtId="165" fontId="8" fillId="0" borderId="4" xfId="6" applyNumberFormat="1" applyFont="1" applyBorder="1" applyAlignment="1" applyProtection="1">
      <alignment horizontal="center"/>
    </xf>
    <xf numFmtId="0" fontId="21" fillId="0" borderId="1" xfId="0" applyFont="1" applyFill="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8" fillId="0" borderId="4" xfId="0" applyFont="1" applyBorder="1" applyProtection="1"/>
    <xf numFmtId="0" fontId="11" fillId="0" borderId="0" xfId="2" applyFont="1" applyBorder="1" applyAlignment="1" applyProtection="1">
      <alignment vertical="top" wrapText="1"/>
    </xf>
    <xf numFmtId="0" fontId="18" fillId="0" borderId="0" xfId="2" applyFont="1" applyAlignment="1">
      <alignment horizontal="right" vertical="top" readingOrder="1"/>
    </xf>
    <xf numFmtId="0" fontId="4" fillId="0" borderId="0" xfId="2"/>
    <xf numFmtId="4" fontId="6" fillId="0" borderId="1" xfId="2" applyNumberFormat="1" applyFont="1" applyBorder="1" applyAlignment="1" applyProtection="1">
      <alignment horizontal="center"/>
    </xf>
    <xf numFmtId="0" fontId="6" fillId="0" borderId="7" xfId="2" applyFont="1" applyBorder="1" applyAlignment="1" applyProtection="1"/>
    <xf numFmtId="0" fontId="6" fillId="0" borderId="7" xfId="2" applyFont="1" applyBorder="1" applyAlignment="1" applyProtection="1">
      <alignment wrapText="1"/>
    </xf>
    <xf numFmtId="0" fontId="6" fillId="0" borderId="1" xfId="2" applyFont="1" applyBorder="1" applyAlignment="1" applyProtection="1">
      <alignment horizontal="center" wrapText="1"/>
    </xf>
    <xf numFmtId="3" fontId="17" fillId="0" borderId="1" xfId="2" applyNumberFormat="1" applyFont="1" applyBorder="1" applyAlignment="1" applyProtection="1">
      <alignment horizontal="center"/>
    </xf>
    <xf numFmtId="0" fontId="6" fillId="0" borderId="1" xfId="2" applyFont="1" applyBorder="1" applyAlignment="1" applyProtection="1"/>
    <xf numFmtId="0" fontId="6" fillId="0" borderId="1" xfId="2" applyFont="1" applyBorder="1" applyAlignment="1" applyProtection="1">
      <alignment wrapText="1"/>
    </xf>
    <xf numFmtId="0" fontId="6" fillId="0" borderId="1" xfId="2" applyFont="1" applyBorder="1" applyProtection="1"/>
    <xf numFmtId="4" fontId="8" fillId="0" borderId="1" xfId="2" applyNumberFormat="1" applyFont="1" applyBorder="1" applyAlignment="1" applyProtection="1">
      <alignment horizontal="center"/>
    </xf>
    <xf numFmtId="0" fontId="7" fillId="2" borderId="1" xfId="2" applyFont="1" applyFill="1" applyBorder="1" applyAlignment="1" applyProtection="1">
      <alignment horizontal="left" wrapText="1"/>
    </xf>
    <xf numFmtId="0" fontId="8" fillId="0" borderId="1" xfId="2" applyFont="1" applyBorder="1" applyAlignment="1" applyProtection="1">
      <alignment horizontal="center" wrapText="1"/>
    </xf>
    <xf numFmtId="0" fontId="19" fillId="2" borderId="1" xfId="2" applyFont="1" applyFill="1" applyBorder="1" applyAlignment="1" applyProtection="1">
      <alignment horizontal="center" wrapText="1"/>
    </xf>
    <xf numFmtId="0" fontId="8" fillId="2" borderId="1" xfId="2" applyFont="1" applyFill="1" applyBorder="1" applyAlignment="1" applyProtection="1">
      <alignment horizontal="center" wrapText="1"/>
    </xf>
    <xf numFmtId="0" fontId="7" fillId="0" borderId="1" xfId="2" applyFont="1" applyBorder="1" applyAlignment="1" applyProtection="1">
      <alignment horizontal="left"/>
    </xf>
    <xf numFmtId="0" fontId="7" fillId="2" borderId="1" xfId="2" applyFont="1" applyFill="1" applyBorder="1" applyAlignment="1" applyProtection="1">
      <alignment horizontal="left" vertical="center" wrapText="1"/>
    </xf>
    <xf numFmtId="0" fontId="8" fillId="0" borderId="1" xfId="2" applyFont="1" applyBorder="1" applyAlignment="1" applyProtection="1">
      <alignment horizontal="center"/>
    </xf>
    <xf numFmtId="0" fontId="19" fillId="2" borderId="1" xfId="2" applyFont="1" applyFill="1" applyBorder="1" applyAlignment="1" applyProtection="1">
      <alignment horizontal="center" vertical="center"/>
    </xf>
    <xf numFmtId="0" fontId="17" fillId="0" borderId="7" xfId="2" applyFont="1" applyBorder="1" applyAlignment="1" applyProtection="1">
      <alignment wrapText="1"/>
    </xf>
    <xf numFmtId="0" fontId="19" fillId="2" borderId="1" xfId="2" applyFont="1" applyFill="1" applyBorder="1" applyAlignment="1" applyProtection="1">
      <alignment horizontal="center"/>
    </xf>
    <xf numFmtId="0" fontId="8" fillId="2" borderId="1" xfId="2" applyFont="1" applyFill="1" applyBorder="1" applyAlignment="1" applyProtection="1">
      <alignment horizontal="center"/>
    </xf>
    <xf numFmtId="0" fontId="19" fillId="2" borderId="1" xfId="2" applyFont="1" applyFill="1" applyBorder="1" applyAlignment="1" applyProtection="1">
      <alignment horizontal="left" vertical="center"/>
    </xf>
    <xf numFmtId="0" fontId="8" fillId="2" borderId="1" xfId="2" applyFont="1" applyFill="1" applyBorder="1" applyAlignment="1" applyProtection="1">
      <alignment horizontal="center" vertical="center"/>
    </xf>
    <xf numFmtId="0" fontId="7" fillId="0" borderId="4" xfId="2" applyFont="1" applyBorder="1" applyAlignment="1" applyProtection="1">
      <alignment horizontal="left"/>
    </xf>
    <xf numFmtId="0" fontId="19" fillId="2" borderId="4" xfId="2" applyFont="1" applyFill="1" applyBorder="1" applyAlignment="1" applyProtection="1">
      <alignment horizontal="left" vertical="center"/>
    </xf>
    <xf numFmtId="0" fontId="8" fillId="0" borderId="4" xfId="2" applyFont="1" applyBorder="1" applyAlignment="1" applyProtection="1">
      <alignment horizontal="center"/>
    </xf>
    <xf numFmtId="0" fontId="19" fillId="2" borderId="4" xfId="2" applyFont="1" applyFill="1" applyBorder="1" applyAlignment="1" applyProtection="1">
      <alignment horizontal="center" vertical="center"/>
    </xf>
    <xf numFmtId="4" fontId="6" fillId="0" borderId="4" xfId="2" applyNumberFormat="1" applyFont="1" applyBorder="1" applyAlignment="1" applyProtection="1">
      <alignment horizontal="center"/>
    </xf>
    <xf numFmtId="0" fontId="6" fillId="0" borderId="0" xfId="2" applyFont="1" applyBorder="1" applyProtection="1"/>
    <xf numFmtId="4" fontId="9" fillId="0" borderId="6" xfId="2" applyNumberFormat="1" applyFont="1" applyBorder="1" applyAlignment="1" applyProtection="1">
      <alignment horizontal="center"/>
    </xf>
    <xf numFmtId="0" fontId="6" fillId="0" borderId="0" xfId="2" applyFont="1" applyBorder="1" applyAlignment="1" applyProtection="1">
      <alignment horizontal="right"/>
    </xf>
    <xf numFmtId="0" fontId="4" fillId="0" borderId="0" xfId="2" applyFont="1" applyBorder="1" applyAlignment="1" applyProtection="1"/>
    <xf numFmtId="4" fontId="6" fillId="0" borderId="0" xfId="2" applyNumberFormat="1" applyFont="1" applyBorder="1" applyAlignment="1" applyProtection="1">
      <alignment horizontal="center"/>
    </xf>
    <xf numFmtId="0" fontId="4" fillId="0" borderId="0" xfId="2" applyFont="1" applyProtection="1">
      <protection locked="0"/>
    </xf>
    <xf numFmtId="0" fontId="7" fillId="0" borderId="0" xfId="2" applyFont="1" applyBorder="1" applyAlignment="1" applyProtection="1">
      <alignment wrapText="1"/>
    </xf>
    <xf numFmtId="0" fontId="4" fillId="0" borderId="0" xfId="2" applyBorder="1" applyAlignment="1" applyProtection="1">
      <alignment wrapText="1"/>
    </xf>
    <xf numFmtId="0" fontId="11" fillId="0" borderId="0" xfId="2" applyFont="1" applyBorder="1" applyAlignment="1" applyProtection="1">
      <alignment horizontal="right" vertical="top" wrapText="1"/>
    </xf>
    <xf numFmtId="0" fontId="9" fillId="0" borderId="0" xfId="2" applyFont="1" applyAlignment="1" applyProtection="1">
      <alignment horizontal="left"/>
    </xf>
    <xf numFmtId="0" fontId="8" fillId="0" borderId="0" xfId="3" applyFont="1" applyAlignment="1">
      <alignment horizontal="right"/>
    </xf>
    <xf numFmtId="0" fontId="8" fillId="0" borderId="0" xfId="3" applyFont="1" applyProtection="1"/>
    <xf numFmtId="0" fontId="8" fillId="0" borderId="0" xfId="3" applyFont="1" applyAlignment="1" applyProtection="1">
      <alignment horizontal="center"/>
    </xf>
    <xf numFmtId="0" fontId="8" fillId="0" borderId="0" xfId="3" applyFont="1"/>
    <xf numFmtId="0" fontId="8" fillId="0" borderId="0" xfId="3" applyFont="1" applyFill="1"/>
    <xf numFmtId="0" fontId="8" fillId="0" borderId="0" xfId="3" applyFont="1" applyFill="1" applyAlignment="1">
      <alignment horizontal="right"/>
    </xf>
    <xf numFmtId="0" fontId="8" fillId="0" borderId="0" xfId="3" applyFont="1" applyFill="1" applyAlignment="1" applyProtection="1">
      <alignment horizontal="center"/>
    </xf>
    <xf numFmtId="0" fontId="8" fillId="0" borderId="0" xfId="3" applyFont="1" applyFill="1" applyProtection="1"/>
    <xf numFmtId="0" fontId="8" fillId="0" borderId="0" xfId="3" applyFont="1" applyBorder="1"/>
    <xf numFmtId="0" fontId="8" fillId="0" borderId="1" xfId="3" applyFont="1" applyBorder="1" applyAlignment="1" applyProtection="1"/>
    <xf numFmtId="0" fontId="8" fillId="0" borderId="1" xfId="3" applyFont="1" applyFill="1" applyBorder="1" applyAlignment="1" applyProtection="1">
      <alignment horizontal="left"/>
    </xf>
    <xf numFmtId="0" fontId="8" fillId="0" borderId="1" xfId="2" applyFont="1" applyFill="1" applyBorder="1" applyAlignment="1" applyProtection="1"/>
    <xf numFmtId="0" fontId="8" fillId="0" borderId="1" xfId="3" applyFont="1" applyFill="1" applyBorder="1" applyAlignment="1" applyProtection="1">
      <alignment horizontal="center"/>
    </xf>
    <xf numFmtId="165" fontId="8" fillId="0" borderId="1" xfId="8" applyNumberFormat="1" applyFont="1" applyFill="1" applyBorder="1" applyAlignment="1" applyProtection="1">
      <alignment horizontal="center"/>
      <protection locked="0"/>
    </xf>
    <xf numFmtId="165" fontId="8" fillId="0" borderId="1" xfId="8" applyNumberFormat="1" applyFont="1" applyFill="1" applyBorder="1" applyAlignment="1" applyProtection="1">
      <alignment horizontal="center"/>
    </xf>
    <xf numFmtId="4" fontId="8" fillId="0" borderId="0" xfId="3" applyNumberFormat="1" applyFont="1"/>
    <xf numFmtId="0" fontId="8" fillId="0" borderId="4" xfId="3" applyFont="1" applyFill="1" applyBorder="1" applyAlignment="1" applyProtection="1">
      <alignment horizontal="left"/>
    </xf>
    <xf numFmtId="0" fontId="8" fillId="0" borderId="4" xfId="2" applyFont="1" applyFill="1" applyBorder="1" applyAlignment="1" applyProtection="1"/>
    <xf numFmtId="0" fontId="8" fillId="0" borderId="4" xfId="3" applyFont="1" applyFill="1" applyBorder="1" applyAlignment="1" applyProtection="1">
      <alignment horizontal="center"/>
    </xf>
    <xf numFmtId="165" fontId="8" fillId="0" borderId="4" xfId="8" applyNumberFormat="1" applyFont="1" applyFill="1" applyBorder="1" applyAlignment="1" applyProtection="1">
      <alignment horizontal="center"/>
      <protection locked="0"/>
    </xf>
    <xf numFmtId="165" fontId="8" fillId="0" borderId="4" xfId="8" applyNumberFormat="1" applyFont="1" applyFill="1" applyBorder="1" applyAlignment="1" applyProtection="1">
      <alignment horizontal="center"/>
    </xf>
    <xf numFmtId="0" fontId="8" fillId="0" borderId="0" xfId="3" applyFont="1" applyBorder="1" applyAlignment="1">
      <alignment horizontal="right"/>
    </xf>
    <xf numFmtId="0" fontId="8" fillId="0" borderId="6" xfId="8" applyNumberFormat="1" applyFont="1" applyFill="1" applyBorder="1" applyAlignment="1" applyProtection="1">
      <alignment horizontal="center"/>
    </xf>
    <xf numFmtId="165" fontId="8" fillId="0" borderId="6" xfId="8" applyNumberFormat="1" applyFont="1" applyFill="1" applyBorder="1" applyAlignment="1" applyProtection="1">
      <alignment horizontal="center"/>
    </xf>
    <xf numFmtId="165" fontId="10" fillId="0" borderId="6" xfId="8" applyNumberFormat="1" applyFont="1" applyFill="1" applyBorder="1" applyAlignment="1" applyProtection="1">
      <alignment horizontal="center"/>
    </xf>
    <xf numFmtId="4" fontId="10" fillId="0" borderId="0" xfId="3" applyNumberFormat="1" applyFont="1"/>
    <xf numFmtId="0" fontId="8" fillId="0" borderId="0" xfId="3" applyFont="1" applyBorder="1" applyAlignment="1" applyProtection="1"/>
    <xf numFmtId="0" fontId="8" fillId="0" borderId="0" xfId="8" applyNumberFormat="1" applyFont="1" applyBorder="1" applyAlignment="1" applyProtection="1">
      <alignment horizontal="center"/>
    </xf>
    <xf numFmtId="165" fontId="8" fillId="0" borderId="0" xfId="8" applyNumberFormat="1" applyFont="1" applyBorder="1" applyAlignment="1" applyProtection="1">
      <alignment horizontal="right"/>
    </xf>
    <xf numFmtId="164" fontId="8" fillId="0" borderId="0" xfId="8" applyFont="1" applyAlignment="1">
      <alignment horizontal="center"/>
    </xf>
    <xf numFmtId="0" fontId="10" fillId="0" borderId="0" xfId="3" applyFont="1" applyAlignment="1">
      <alignment horizontal="right"/>
    </xf>
    <xf numFmtId="0" fontId="10" fillId="0" borderId="0" xfId="3" applyFont="1" applyProtection="1"/>
    <xf numFmtId="4" fontId="10" fillId="0" borderId="0" xfId="3" applyNumberFormat="1" applyFont="1" applyAlignment="1" applyProtection="1">
      <alignment horizontal="center"/>
    </xf>
    <xf numFmtId="0" fontId="10" fillId="0" borderId="0" xfId="3" applyFont="1"/>
    <xf numFmtId="0" fontId="8" fillId="0" borderId="1" xfId="3" applyFont="1" applyFill="1" applyBorder="1" applyProtection="1"/>
    <xf numFmtId="0" fontId="8" fillId="0" borderId="1" xfId="2" applyFont="1" applyFill="1" applyBorder="1" applyProtection="1"/>
    <xf numFmtId="0" fontId="8" fillId="0" borderId="1" xfId="8" applyNumberFormat="1" applyFont="1" applyFill="1" applyBorder="1" applyAlignment="1" applyProtection="1">
      <alignment horizontal="center"/>
    </xf>
    <xf numFmtId="4" fontId="8" fillId="0" borderId="0" xfId="2" applyNumberFormat="1" applyFont="1"/>
    <xf numFmtId="0" fontId="8" fillId="0" borderId="0" xfId="2" applyFont="1"/>
    <xf numFmtId="0" fontId="8" fillId="0" borderId="4" xfId="3" applyFont="1" applyFill="1" applyBorder="1" applyProtection="1"/>
    <xf numFmtId="0" fontId="8" fillId="0" borderId="4" xfId="2" applyFont="1" applyFill="1" applyBorder="1" applyProtection="1"/>
    <xf numFmtId="0" fontId="8" fillId="0" borderId="4" xfId="8" applyNumberFormat="1" applyFont="1" applyFill="1" applyBorder="1" applyAlignment="1" applyProtection="1">
      <alignment horizontal="center"/>
    </xf>
    <xf numFmtId="0" fontId="8" fillId="0" borderId="6" xfId="3" applyFont="1" applyFill="1" applyBorder="1" applyProtection="1"/>
    <xf numFmtId="0" fontId="8" fillId="0" borderId="6" xfId="2" applyFont="1" applyFill="1" applyBorder="1" applyProtection="1"/>
    <xf numFmtId="4" fontId="10" fillId="0" borderId="0" xfId="2" applyNumberFormat="1" applyFont="1"/>
    <xf numFmtId="0" fontId="8" fillId="0" borderId="0" xfId="3" applyFont="1" applyFill="1" applyBorder="1" applyProtection="1"/>
    <xf numFmtId="0" fontId="8" fillId="0" borderId="0" xfId="2" applyFont="1" applyFill="1" applyBorder="1" applyProtection="1"/>
    <xf numFmtId="0" fontId="8" fillId="0" borderId="0" xfId="2" applyFont="1" applyFill="1" applyProtection="1"/>
    <xf numFmtId="165" fontId="8" fillId="0" borderId="1" xfId="8" applyNumberFormat="1" applyFont="1" applyFill="1" applyBorder="1" applyAlignment="1" applyProtection="1">
      <alignment horizontal="right"/>
    </xf>
    <xf numFmtId="165" fontId="10" fillId="0" borderId="3" xfId="8" applyNumberFormat="1" applyFont="1" applyFill="1" applyBorder="1" applyAlignment="1" applyProtection="1">
      <alignment horizontal="center"/>
    </xf>
    <xf numFmtId="0" fontId="8" fillId="0" borderId="0" xfId="3" applyFont="1" applyBorder="1" applyProtection="1"/>
    <xf numFmtId="0" fontId="8" fillId="0" borderId="0" xfId="2" applyFont="1" applyBorder="1" applyProtection="1"/>
    <xf numFmtId="164" fontId="8" fillId="0" borderId="0" xfId="8" applyFont="1" applyFill="1" applyAlignment="1" applyProtection="1">
      <alignment horizontal="center"/>
    </xf>
    <xf numFmtId="0" fontId="8" fillId="0" borderId="1" xfId="3" applyFont="1" applyFill="1" applyBorder="1" applyAlignment="1" applyProtection="1"/>
    <xf numFmtId="0" fontId="10" fillId="0" borderId="1" xfId="3" applyFont="1" applyBorder="1" applyProtection="1"/>
    <xf numFmtId="0" fontId="21" fillId="0" borderId="1" xfId="2" applyFont="1" applyFill="1" applyBorder="1" applyAlignment="1" applyProtection="1">
      <alignment vertical="center" wrapText="1"/>
    </xf>
    <xf numFmtId="165" fontId="8" fillId="0" borderId="0" xfId="8" applyNumberFormat="1" applyFont="1" applyBorder="1" applyAlignment="1" applyProtection="1">
      <alignment horizontal="center"/>
    </xf>
    <xf numFmtId="0" fontId="8" fillId="0" borderId="1" xfId="8" applyNumberFormat="1" applyFont="1" applyBorder="1" applyAlignment="1" applyProtection="1">
      <alignment horizontal="center"/>
    </xf>
    <xf numFmtId="165" fontId="8" fillId="0" borderId="1" xfId="8" applyNumberFormat="1" applyFont="1" applyBorder="1" applyAlignment="1" applyProtection="1">
      <alignment horizontal="center"/>
    </xf>
    <xf numFmtId="165" fontId="10" fillId="0" borderId="3" xfId="8" applyNumberFormat="1" applyFont="1" applyBorder="1" applyAlignment="1" applyProtection="1">
      <alignment horizontal="center"/>
    </xf>
    <xf numFmtId="0" fontId="8" fillId="0" borderId="1" xfId="2" applyFont="1" applyFill="1" applyBorder="1" applyAlignment="1" applyProtection="1">
      <alignment vertical="center" wrapText="1"/>
    </xf>
    <xf numFmtId="0" fontId="10" fillId="0" borderId="6" xfId="3" applyFont="1" applyBorder="1" applyProtection="1"/>
    <xf numFmtId="0" fontId="8" fillId="0" borderId="6" xfId="8" applyNumberFormat="1" applyFont="1" applyBorder="1" applyAlignment="1" applyProtection="1">
      <alignment horizontal="center"/>
    </xf>
    <xf numFmtId="165" fontId="8" fillId="0" borderId="6" xfId="8" applyNumberFormat="1" applyFont="1" applyBorder="1" applyAlignment="1" applyProtection="1">
      <alignment horizontal="center"/>
    </xf>
    <xf numFmtId="165" fontId="10" fillId="0" borderId="6" xfId="8" applyNumberFormat="1" applyFont="1" applyBorder="1" applyAlignment="1" applyProtection="1">
      <alignment horizontal="center"/>
    </xf>
    <xf numFmtId="0" fontId="8" fillId="0" borderId="1" xfId="3" applyFont="1" applyFill="1" applyBorder="1" applyAlignment="1" applyProtection="1">
      <alignment wrapText="1"/>
    </xf>
    <xf numFmtId="0" fontId="10" fillId="0" borderId="0" xfId="3" applyFont="1" applyBorder="1" applyProtection="1"/>
    <xf numFmtId="165" fontId="10" fillId="0" borderId="0" xfId="8" applyNumberFormat="1" applyFont="1" applyBorder="1" applyAlignment="1" applyProtection="1">
      <alignment horizontal="center"/>
    </xf>
    <xf numFmtId="0" fontId="8" fillId="0" borderId="0" xfId="2" applyFont="1" applyFill="1"/>
    <xf numFmtId="165" fontId="10" fillId="0" borderId="5" xfId="8" applyNumberFormat="1" applyFont="1" applyBorder="1" applyAlignment="1" applyProtection="1">
      <alignment horizontal="center"/>
    </xf>
    <xf numFmtId="0" fontId="8" fillId="0" borderId="7" xfId="3" applyFont="1" applyFill="1" applyBorder="1" applyProtection="1"/>
    <xf numFmtId="0" fontId="8" fillId="0" borderId="7" xfId="2" applyFont="1" applyFill="1" applyBorder="1" applyProtection="1"/>
    <xf numFmtId="0" fontId="8" fillId="0" borderId="7" xfId="8" applyNumberFormat="1" applyFont="1" applyFill="1" applyBorder="1" applyAlignment="1" applyProtection="1">
      <alignment horizontal="center"/>
    </xf>
    <xf numFmtId="165" fontId="8" fillId="0" borderId="7" xfId="8" applyNumberFormat="1" applyFont="1" applyFill="1" applyBorder="1" applyAlignment="1" applyProtection="1">
      <alignment horizontal="center"/>
      <protection locked="0"/>
    </xf>
    <xf numFmtId="0" fontId="10" fillId="0" borderId="0" xfId="3" applyFont="1" applyBorder="1"/>
    <xf numFmtId="165" fontId="8" fillId="0" borderId="0" xfId="8" applyNumberFormat="1" applyFont="1" applyFill="1" applyBorder="1" applyAlignment="1" applyProtection="1">
      <alignment horizontal="center"/>
    </xf>
    <xf numFmtId="165" fontId="10" fillId="0" borderId="0" xfId="8" applyNumberFormat="1" applyFont="1" applyFill="1" applyBorder="1" applyAlignment="1" applyProtection="1">
      <alignment horizontal="center"/>
    </xf>
    <xf numFmtId="0" fontId="10" fillId="0" borderId="0" xfId="2" applyFont="1"/>
    <xf numFmtId="165" fontId="10" fillId="0" borderId="1" xfId="8" applyNumberFormat="1" applyFont="1" applyBorder="1" applyAlignment="1" applyProtection="1">
      <alignment horizontal="center"/>
    </xf>
    <xf numFmtId="164" fontId="8" fillId="0" borderId="0" xfId="8" applyFont="1" applyAlignment="1" applyProtection="1">
      <alignment horizontal="center"/>
    </xf>
    <xf numFmtId="164" fontId="8" fillId="0" borderId="0" xfId="3" applyNumberFormat="1" applyFont="1" applyProtection="1"/>
    <xf numFmtId="0" fontId="8" fillId="0" borderId="0" xfId="3" applyFont="1" applyAlignment="1">
      <alignment horizontal="center"/>
    </xf>
    <xf numFmtId="0" fontId="8" fillId="0" borderId="1" xfId="3" applyFont="1" applyBorder="1" applyAlignment="1" applyProtection="1">
      <alignment horizontal="center"/>
      <protection locked="0"/>
    </xf>
    <xf numFmtId="0" fontId="6" fillId="0" borderId="1" xfId="2" applyFont="1" applyFill="1" applyBorder="1" applyAlignment="1" applyProtection="1">
      <alignment horizontal="justify" vertical="center"/>
    </xf>
    <xf numFmtId="0" fontId="6" fillId="0" borderId="1" xfId="2" applyFont="1" applyFill="1" applyBorder="1" applyAlignment="1" applyProtection="1">
      <alignment horizontal="center" vertical="center"/>
    </xf>
    <xf numFmtId="0" fontId="6" fillId="0" borderId="1" xfId="2" applyFont="1" applyFill="1" applyBorder="1" applyAlignment="1" applyProtection="1">
      <alignment horizontal="center" vertical="center" wrapText="1"/>
    </xf>
    <xf numFmtId="4" fontId="6" fillId="0" borderId="1" xfId="2" applyNumberFormat="1" applyFont="1" applyFill="1" applyBorder="1" applyAlignment="1" applyProtection="1">
      <alignment horizontal="center"/>
      <protection locked="0"/>
    </xf>
    <xf numFmtId="4" fontId="6" fillId="0" borderId="8" xfId="2" applyNumberFormat="1" applyFont="1" applyFill="1" applyBorder="1" applyAlignment="1" applyProtection="1">
      <alignment horizontal="center"/>
      <protection locked="0"/>
    </xf>
    <xf numFmtId="0" fontId="10" fillId="0" borderId="3" xfId="3" applyFont="1" applyBorder="1" applyAlignment="1" applyProtection="1">
      <alignment horizontal="right"/>
    </xf>
    <xf numFmtId="0" fontId="10" fillId="0" borderId="2" xfId="3" applyFont="1" applyBorder="1" applyAlignment="1" applyProtection="1">
      <alignment horizontal="right"/>
    </xf>
    <xf numFmtId="0" fontId="10" fillId="0" borderId="9" xfId="3" applyFont="1" applyBorder="1" applyAlignment="1" applyProtection="1">
      <alignment horizontal="right"/>
    </xf>
    <xf numFmtId="0" fontId="9" fillId="0" borderId="2" xfId="0" applyFont="1" applyBorder="1" applyAlignment="1" applyProtection="1">
      <alignment horizontal="center" wrapText="1"/>
    </xf>
    <xf numFmtId="0" fontId="9" fillId="0" borderId="9" xfId="0" applyFont="1" applyBorder="1" applyAlignment="1" applyProtection="1">
      <alignment horizontal="center" wrapText="1"/>
    </xf>
    <xf numFmtId="0" fontId="7" fillId="0" borderId="0" xfId="0" applyFont="1" applyAlignment="1" applyProtection="1">
      <alignment wrapText="1"/>
      <protection locked="0"/>
    </xf>
    <xf numFmtId="0" fontId="14" fillId="0" borderId="0" xfId="0" applyFont="1" applyAlignment="1" applyProtection="1">
      <alignment horizontal="justify"/>
      <protection locked="0"/>
    </xf>
    <xf numFmtId="0" fontId="7" fillId="0" borderId="0" xfId="0" applyFont="1" applyAlignment="1" applyProtection="1">
      <alignment horizontal="justify"/>
      <protection locked="0"/>
    </xf>
    <xf numFmtId="0" fontId="7" fillId="0" borderId="0" xfId="0" applyFont="1" applyAlignment="1" applyProtection="1">
      <alignment horizontal="left"/>
      <protection locked="0"/>
    </xf>
    <xf numFmtId="0" fontId="7" fillId="0" borderId="0" xfId="0" applyFont="1" applyBorder="1" applyAlignment="1" applyProtection="1">
      <alignment horizontal="left" vertical="top" wrapText="1"/>
      <protection locked="0"/>
    </xf>
    <xf numFmtId="0" fontId="7" fillId="0" borderId="0" xfId="0" applyFont="1" applyBorder="1" applyAlignment="1" applyProtection="1">
      <alignment horizontal="right" vertical="top"/>
      <protection locked="0"/>
    </xf>
    <xf numFmtId="0" fontId="7" fillId="0" borderId="0" xfId="0" applyFont="1" applyBorder="1" applyAlignment="1" applyProtection="1">
      <alignment vertical="top" wrapText="1"/>
      <protection locked="0"/>
    </xf>
    <xf numFmtId="0" fontId="7" fillId="0" borderId="0" xfId="0" applyFont="1" applyBorder="1" applyAlignment="1" applyProtection="1">
      <alignment horizontal="right" vertical="top" wrapText="1"/>
      <protection locked="0"/>
    </xf>
    <xf numFmtId="0" fontId="8" fillId="0" borderId="3" xfId="3" applyFont="1" applyBorder="1" applyAlignment="1" applyProtection="1">
      <alignment horizontal="right"/>
    </xf>
    <xf numFmtId="0" fontId="8" fillId="0" borderId="2" xfId="3" applyFont="1" applyBorder="1" applyAlignment="1" applyProtection="1">
      <alignment horizontal="right"/>
    </xf>
    <xf numFmtId="0" fontId="8" fillId="0" borderId="9" xfId="3" applyFont="1" applyBorder="1" applyAlignment="1" applyProtection="1">
      <alignment horizontal="right"/>
    </xf>
    <xf numFmtId="0" fontId="8" fillId="0" borderId="6" xfId="3" applyFont="1" applyFill="1" applyBorder="1" applyAlignment="1" applyProtection="1"/>
    <xf numFmtId="164" fontId="8" fillId="0" borderId="6" xfId="8" applyFont="1" applyFill="1" applyBorder="1" applyAlignment="1" applyProtection="1"/>
    <xf numFmtId="0" fontId="9" fillId="0" borderId="2" xfId="0" applyFont="1" applyBorder="1" applyAlignment="1" applyProtection="1">
      <alignment horizontal="right" wrapText="1"/>
    </xf>
    <xf numFmtId="0" fontId="9" fillId="0" borderId="9" xfId="0" applyFont="1" applyBorder="1" applyAlignment="1" applyProtection="1">
      <alignment horizontal="right" wrapText="1"/>
    </xf>
    <xf numFmtId="0" fontId="19" fillId="0" borderId="6" xfId="0" applyFont="1" applyBorder="1" applyAlignment="1" applyProtection="1">
      <alignment horizontal="right"/>
    </xf>
    <xf numFmtId="0" fontId="20" fillId="0" borderId="1" xfId="0" applyFont="1" applyBorder="1" applyAlignment="1" applyProtection="1">
      <alignment horizontal="right"/>
    </xf>
    <xf numFmtId="0" fontId="6" fillId="0" borderId="0" xfId="2" applyFont="1" applyBorder="1" applyAlignment="1" applyProtection="1">
      <alignment horizontal="left" vertical="top" wrapText="1"/>
      <protection locked="0"/>
    </xf>
    <xf numFmtId="0" fontId="6" fillId="0" borderId="0" xfId="2" applyFont="1" applyAlignment="1" applyProtection="1">
      <alignment horizontal="left" vertical="top"/>
      <protection locked="0"/>
    </xf>
    <xf numFmtId="0" fontId="6" fillId="0" borderId="10" xfId="2" applyFont="1" applyBorder="1" applyAlignment="1" applyProtection="1">
      <alignment horizontal="center" vertical="top" wrapText="1"/>
      <protection locked="0"/>
    </xf>
    <xf numFmtId="0" fontId="16" fillId="0" borderId="3" xfId="2" applyFont="1" applyBorder="1" applyAlignment="1" applyProtection="1">
      <alignment horizontal="left" wrapText="1"/>
    </xf>
    <xf numFmtId="0" fontId="16" fillId="0" borderId="2" xfId="2" applyFont="1" applyBorder="1" applyAlignment="1" applyProtection="1">
      <alignment horizontal="left" wrapText="1"/>
    </xf>
    <xf numFmtId="0" fontId="16" fillId="0" borderId="9" xfId="2" applyFont="1" applyBorder="1" applyAlignment="1" applyProtection="1">
      <alignment horizontal="left" wrapText="1"/>
    </xf>
    <xf numFmtId="2" fontId="16" fillId="0" borderId="3" xfId="2" applyNumberFormat="1" applyFont="1" applyBorder="1" applyAlignment="1" applyProtection="1">
      <alignment horizontal="left" wrapText="1"/>
    </xf>
    <xf numFmtId="2" fontId="6" fillId="0" borderId="2" xfId="2" applyNumberFormat="1" applyFont="1" applyBorder="1" applyAlignment="1" applyProtection="1">
      <alignment horizontal="left" wrapText="1"/>
    </xf>
    <xf numFmtId="2" fontId="6" fillId="0" borderId="9" xfId="2" applyNumberFormat="1" applyFont="1" applyBorder="1" applyAlignment="1" applyProtection="1">
      <alignment horizontal="left" wrapText="1"/>
    </xf>
    <xf numFmtId="0" fontId="9" fillId="0" borderId="1" xfId="2" applyFont="1" applyBorder="1" applyAlignment="1" applyProtection="1">
      <alignment horizontal="left" wrapText="1"/>
    </xf>
    <xf numFmtId="0" fontId="9" fillId="0" borderId="3" xfId="2" applyFont="1" applyBorder="1" applyAlignment="1" applyProtection="1">
      <alignment horizontal="left" wrapText="1"/>
    </xf>
    <xf numFmtId="0" fontId="9" fillId="0" borderId="2" xfId="2" applyFont="1" applyBorder="1" applyAlignment="1" applyProtection="1">
      <alignment horizontal="left" wrapText="1"/>
    </xf>
    <xf numFmtId="0" fontId="9" fillId="0" borderId="9" xfId="2" applyFont="1" applyBorder="1" applyAlignment="1" applyProtection="1">
      <alignment horizontal="left" wrapText="1"/>
    </xf>
    <xf numFmtId="0" fontId="9" fillId="0" borderId="11" xfId="2" applyFont="1" applyBorder="1" applyAlignment="1" applyProtection="1">
      <alignment horizontal="right"/>
    </xf>
    <xf numFmtId="0" fontId="9" fillId="0" borderId="12" xfId="2" applyFont="1" applyBorder="1" applyAlignment="1" applyProtection="1">
      <alignment horizontal="right"/>
    </xf>
    <xf numFmtId="0" fontId="9" fillId="0" borderId="13" xfId="2" applyFont="1" applyBorder="1" applyAlignment="1" applyProtection="1">
      <alignment horizontal="right"/>
    </xf>
    <xf numFmtId="0" fontId="24" fillId="0" borderId="0" xfId="2" applyNumberFormat="1" applyFont="1" applyBorder="1" applyAlignment="1" applyProtection="1">
      <alignment wrapText="1"/>
    </xf>
    <xf numFmtId="0" fontId="24" fillId="0" borderId="0" xfId="2" applyFont="1" applyBorder="1" applyAlignment="1" applyProtection="1">
      <alignment wrapText="1"/>
    </xf>
    <xf numFmtId="0" fontId="16" fillId="0" borderId="3" xfId="2" applyFont="1" applyBorder="1" applyAlignment="1" applyProtection="1">
      <alignment horizontal="left" vertical="center" wrapText="1"/>
    </xf>
    <xf numFmtId="0" fontId="25" fillId="0" borderId="2" xfId="2" applyFont="1" applyBorder="1" applyAlignment="1" applyProtection="1">
      <alignment horizontal="left" vertical="center" wrapText="1"/>
    </xf>
    <xf numFmtId="0" fontId="25" fillId="0" borderId="9" xfId="2" applyFont="1" applyBorder="1" applyAlignment="1" applyProtection="1">
      <alignment horizontal="left" vertical="center" wrapText="1"/>
    </xf>
    <xf numFmtId="0" fontId="9" fillId="0" borderId="2" xfId="0" applyFont="1" applyBorder="1" applyAlignment="1" applyProtection="1">
      <alignment horizontal="center" vertical="top" wrapText="1"/>
    </xf>
    <xf numFmtId="0" fontId="9" fillId="0" borderId="9" xfId="0" applyFont="1" applyBorder="1" applyAlignment="1" applyProtection="1">
      <alignment horizontal="center" vertical="top" wrapText="1"/>
    </xf>
    <xf numFmtId="0" fontId="0" fillId="0" borderId="0" xfId="0" applyProtection="1"/>
    <xf numFmtId="4" fontId="6" fillId="0" borderId="1" xfId="2" applyNumberFormat="1" applyFont="1" applyFill="1" applyBorder="1" applyAlignment="1" applyProtection="1">
      <alignment horizontal="center"/>
    </xf>
    <xf numFmtId="0" fontId="4" fillId="0" borderId="0" xfId="2" applyProtection="1">
      <protection locked="0"/>
    </xf>
    <xf numFmtId="0" fontId="8" fillId="0" borderId="4" xfId="0" applyFont="1" applyBorder="1" applyAlignment="1" applyProtection="1">
      <alignment horizontal="center"/>
    </xf>
    <xf numFmtId="0" fontId="15" fillId="0" borderId="0" xfId="0" applyFont="1" applyProtection="1">
      <protection locked="0"/>
    </xf>
    <xf numFmtId="0" fontId="0" fillId="0" borderId="0" xfId="0" applyProtection="1">
      <protection locked="0"/>
    </xf>
    <xf numFmtId="0" fontId="7" fillId="0" borderId="0" xfId="0" applyFont="1" applyAlignment="1" applyProtection="1">
      <alignment horizontal="left"/>
    </xf>
    <xf numFmtId="165" fontId="8" fillId="0" borderId="6" xfId="8" applyNumberFormat="1" applyFont="1" applyFill="1" applyBorder="1" applyAlignment="1" applyProtection="1">
      <alignment horizontal="center"/>
      <protection locked="0"/>
    </xf>
    <xf numFmtId="0" fontId="10" fillId="0" borderId="0" xfId="3" applyFont="1" applyProtection="1">
      <protection locked="0"/>
    </xf>
    <xf numFmtId="165" fontId="8" fillId="0" borderId="0" xfId="8" applyNumberFormat="1" applyFont="1" applyBorder="1" applyAlignment="1" applyProtection="1">
      <alignment horizontal="center"/>
      <protection locked="0"/>
    </xf>
    <xf numFmtId="165" fontId="8" fillId="0" borderId="1" xfId="8" applyNumberFormat="1" applyFont="1" applyBorder="1" applyAlignment="1" applyProtection="1">
      <alignment horizontal="center"/>
      <protection locked="0"/>
    </xf>
    <xf numFmtId="0" fontId="8" fillId="0" borderId="0" xfId="2" applyFont="1" applyProtection="1">
      <protection locked="0"/>
    </xf>
    <xf numFmtId="0" fontId="8" fillId="0" borderId="0" xfId="3" applyFont="1" applyProtection="1">
      <protection locked="0"/>
    </xf>
    <xf numFmtId="0" fontId="8" fillId="0" borderId="0" xfId="3" applyFont="1" applyFill="1" applyProtection="1">
      <protection locked="0"/>
    </xf>
    <xf numFmtId="165" fontId="8" fillId="0" borderId="6" xfId="8" applyNumberFormat="1" applyFont="1" applyBorder="1" applyAlignment="1" applyProtection="1">
      <alignment horizontal="center"/>
      <protection locked="0"/>
    </xf>
    <xf numFmtId="165" fontId="8" fillId="0" borderId="0" xfId="8" applyNumberFormat="1" applyFont="1" applyBorder="1" applyAlignment="1" applyProtection="1">
      <alignment horizontal="right"/>
      <protection locked="0"/>
    </xf>
    <xf numFmtId="164" fontId="10" fillId="0" borderId="0" xfId="8" applyFont="1" applyAlignment="1" applyProtection="1">
      <alignment horizontal="center"/>
      <protection locked="0"/>
    </xf>
    <xf numFmtId="164" fontId="10" fillId="0" borderId="0" xfId="3" applyNumberFormat="1" applyFont="1" applyProtection="1">
      <protection locked="0"/>
    </xf>
    <xf numFmtId="0" fontId="8" fillId="0" borderId="0" xfId="3" applyFont="1" applyAlignment="1" applyProtection="1">
      <alignment horizontal="center"/>
      <protection locked="0"/>
    </xf>
    <xf numFmtId="0" fontId="9" fillId="0" borderId="0" xfId="0" applyFont="1" applyAlignment="1" applyProtection="1">
      <alignment horizontal="left"/>
    </xf>
    <xf numFmtId="0" fontId="9" fillId="0" borderId="0" xfId="0" applyFont="1" applyAlignment="1" applyProtection="1">
      <alignment horizontal="left"/>
    </xf>
    <xf numFmtId="0" fontId="6" fillId="0" borderId="0" xfId="0" applyFont="1" applyBorder="1" applyAlignment="1" applyProtection="1">
      <alignment horizontal="left" vertical="top" wrapText="1"/>
      <protection locked="0"/>
    </xf>
    <xf numFmtId="0" fontId="6" fillId="0" borderId="0" xfId="0" applyFont="1" applyBorder="1" applyAlignment="1" applyProtection="1">
      <alignment horizontal="right" vertical="top"/>
      <protection locked="0"/>
    </xf>
    <xf numFmtId="0" fontId="6" fillId="0" borderId="0" xfId="0" applyFont="1" applyBorder="1" applyAlignment="1" applyProtection="1">
      <alignment vertical="top" wrapText="1"/>
      <protection locked="0"/>
    </xf>
    <xf numFmtId="0" fontId="6" fillId="0" borderId="0" xfId="0" applyFont="1" applyBorder="1" applyAlignment="1" applyProtection="1">
      <alignment horizontal="right" vertical="top" wrapText="1"/>
      <protection locked="0"/>
    </xf>
  </cellXfs>
  <cellStyles count="9">
    <cellStyle name="Navadno" xfId="0" builtinId="0"/>
    <cellStyle name="Navadno 2" xfId="1"/>
    <cellStyle name="Navadno 3" xfId="2"/>
    <cellStyle name="Navadno_Objekti" xfId="3"/>
    <cellStyle name="Normal_gzs" xfId="4"/>
    <cellStyle name="Slog 1" xfId="5"/>
    <cellStyle name="Vejica" xfId="6" builtinId="3"/>
    <cellStyle name="Vejica 2" xfId="7"/>
    <cellStyle name="Vejica 3"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52"/>
  <sheetViews>
    <sheetView topLeftCell="A3" zoomScale="85" zoomScaleNormal="85" workbookViewId="0">
      <selection activeCell="F51" sqref="F51"/>
    </sheetView>
  </sheetViews>
  <sheetFormatPr defaultColWidth="9.140625" defaultRowHeight="14.25" x14ac:dyDescent="0.2"/>
  <cols>
    <col min="1" max="1" width="3.140625" style="7" customWidth="1"/>
    <col min="2" max="2" width="3.85546875" style="7" customWidth="1"/>
    <col min="3" max="3" width="53.5703125" style="7" customWidth="1"/>
    <col min="4" max="4" width="20.85546875" style="7" customWidth="1"/>
    <col min="5" max="5" width="16.5703125" style="7" customWidth="1"/>
    <col min="6" max="6" width="18.42578125" style="7" customWidth="1"/>
    <col min="7" max="7" width="18" style="7" customWidth="1"/>
    <col min="8" max="16384" width="9.140625" style="7"/>
  </cols>
  <sheetData>
    <row r="2" spans="2:10" s="3" customFormat="1" ht="15.75" customHeight="1" x14ac:dyDescent="0.2">
      <c r="C2" s="4" t="s">
        <v>26</v>
      </c>
      <c r="D2" s="5"/>
      <c r="E2" s="2"/>
      <c r="F2" s="205" t="s">
        <v>57</v>
      </c>
      <c r="G2" s="206"/>
    </row>
    <row r="3" spans="2:10" s="3" customFormat="1" x14ac:dyDescent="0.2"/>
    <row r="4" spans="2:10" s="3" customFormat="1" ht="21" customHeight="1" x14ac:dyDescent="0.2">
      <c r="C4" s="207" t="s">
        <v>58</v>
      </c>
      <c r="D4" s="207"/>
      <c r="E4" s="207"/>
      <c r="F4" s="207"/>
      <c r="G4" s="207"/>
    </row>
    <row r="5" spans="2:10" s="3" customFormat="1" ht="23.25" customHeight="1" x14ac:dyDescent="0.2">
      <c r="C5" s="208" t="s">
        <v>243</v>
      </c>
      <c r="D5" s="209"/>
      <c r="E5" s="209"/>
      <c r="F5" s="209"/>
      <c r="G5" s="209"/>
    </row>
    <row r="6" spans="2:10" s="3" customFormat="1" ht="20.25" customHeight="1" x14ac:dyDescent="0.2">
      <c r="C6" s="210" t="s">
        <v>59</v>
      </c>
      <c r="D6" s="210"/>
      <c r="E6" s="210"/>
      <c r="F6" s="210"/>
      <c r="G6" s="210"/>
      <c r="J6" s="6"/>
    </row>
    <row r="7" spans="2:10" s="3" customFormat="1" ht="17.25" customHeight="1" x14ac:dyDescent="0.2">
      <c r="C7" s="266"/>
      <c r="D7" s="266"/>
      <c r="E7" s="266"/>
      <c r="F7" s="267"/>
      <c r="G7" s="267"/>
      <c r="J7" s="6"/>
    </row>
    <row r="8" spans="2:10" x14ac:dyDescent="0.2">
      <c r="B8" s="3"/>
      <c r="C8" s="3"/>
      <c r="D8" s="3"/>
      <c r="E8" s="3"/>
      <c r="F8" s="3"/>
      <c r="G8" s="3"/>
    </row>
    <row r="9" spans="2:10" x14ac:dyDescent="0.2">
      <c r="B9" s="3"/>
      <c r="C9" s="32" t="s">
        <v>12</v>
      </c>
      <c r="D9" s="3"/>
      <c r="E9" s="3"/>
      <c r="F9" s="3"/>
      <c r="G9" s="3"/>
    </row>
    <row r="10" spans="2:10" ht="18.75" customHeight="1" x14ac:dyDescent="0.2">
      <c r="B10" s="3"/>
      <c r="C10" s="1" t="s">
        <v>21</v>
      </c>
      <c r="D10" s="33" t="s">
        <v>10</v>
      </c>
      <c r="E10" s="33" t="s">
        <v>11</v>
      </c>
      <c r="F10" s="33" t="s">
        <v>8</v>
      </c>
      <c r="G10" s="33" t="s">
        <v>9</v>
      </c>
    </row>
    <row r="11" spans="2:10" x14ac:dyDescent="0.2">
      <c r="B11" s="34" t="s">
        <v>27</v>
      </c>
      <c r="C11" s="29" t="s">
        <v>4</v>
      </c>
      <c r="D11" s="34" t="s">
        <v>0</v>
      </c>
      <c r="E11" s="35">
        <v>10926</v>
      </c>
      <c r="F11" s="27"/>
      <c r="G11" s="24">
        <f t="shared" ref="G11:G17" si="0">F11*E11</f>
        <v>0</v>
      </c>
    </row>
    <row r="12" spans="2:10" x14ac:dyDescent="0.2">
      <c r="B12" s="34" t="s">
        <v>28</v>
      </c>
      <c r="C12" s="29" t="s">
        <v>6</v>
      </c>
      <c r="D12" s="34" t="s">
        <v>0</v>
      </c>
      <c r="E12" s="35">
        <v>15480</v>
      </c>
      <c r="F12" s="27"/>
      <c r="G12" s="24">
        <f t="shared" si="0"/>
        <v>0</v>
      </c>
    </row>
    <row r="13" spans="2:10" x14ac:dyDescent="0.2">
      <c r="B13" s="34" t="s">
        <v>29</v>
      </c>
      <c r="C13" s="29" t="s">
        <v>7</v>
      </c>
      <c r="D13" s="34" t="s">
        <v>0</v>
      </c>
      <c r="E13" s="35">
        <v>2088</v>
      </c>
      <c r="F13" s="27"/>
      <c r="G13" s="24">
        <f t="shared" si="0"/>
        <v>0</v>
      </c>
    </row>
    <row r="14" spans="2:10" x14ac:dyDescent="0.2">
      <c r="B14" s="34" t="s">
        <v>30</v>
      </c>
      <c r="C14" s="29" t="s">
        <v>50</v>
      </c>
      <c r="D14" s="28" t="s">
        <v>25</v>
      </c>
      <c r="E14" s="35">
        <v>60</v>
      </c>
      <c r="F14" s="27"/>
      <c r="G14" s="24">
        <f t="shared" si="0"/>
        <v>0</v>
      </c>
    </row>
    <row r="15" spans="2:10" x14ac:dyDescent="0.2">
      <c r="B15" s="34" t="s">
        <v>31</v>
      </c>
      <c r="C15" s="29" t="s">
        <v>2</v>
      </c>
      <c r="D15" s="34" t="s">
        <v>3</v>
      </c>
      <c r="E15" s="35">
        <v>12</v>
      </c>
      <c r="F15" s="27"/>
      <c r="G15" s="24">
        <f t="shared" si="0"/>
        <v>0</v>
      </c>
    </row>
    <row r="16" spans="2:10" x14ac:dyDescent="0.2">
      <c r="B16" s="34" t="s">
        <v>32</v>
      </c>
      <c r="C16" s="29" t="s">
        <v>13</v>
      </c>
      <c r="D16" s="34" t="s">
        <v>0</v>
      </c>
      <c r="E16" s="40">
        <v>300</v>
      </c>
      <c r="F16" s="27"/>
      <c r="G16" s="24">
        <f t="shared" si="0"/>
        <v>0</v>
      </c>
    </row>
    <row r="17" spans="2:7" x14ac:dyDescent="0.2">
      <c r="B17" s="34" t="s">
        <v>33</v>
      </c>
      <c r="C17" s="29" t="s">
        <v>53</v>
      </c>
      <c r="D17" s="34" t="s">
        <v>0</v>
      </c>
      <c r="E17" s="40">
        <v>200</v>
      </c>
      <c r="F17" s="27"/>
      <c r="G17" s="24">
        <f t="shared" si="0"/>
        <v>0</v>
      </c>
    </row>
    <row r="18" spans="2:7" x14ac:dyDescent="0.2">
      <c r="B18" s="34" t="s">
        <v>34</v>
      </c>
      <c r="C18" s="29" t="s">
        <v>5</v>
      </c>
      <c r="D18" s="30" t="s">
        <v>1</v>
      </c>
      <c r="E18" s="35">
        <v>50</v>
      </c>
      <c r="F18" s="27"/>
      <c r="G18" s="24">
        <f>F18*E18</f>
        <v>0</v>
      </c>
    </row>
    <row r="19" spans="2:7" x14ac:dyDescent="0.2">
      <c r="B19" s="3"/>
      <c r="C19" s="202" t="s">
        <v>44</v>
      </c>
      <c r="D19" s="203"/>
      <c r="E19" s="203"/>
      <c r="F19" s="204"/>
      <c r="G19" s="25">
        <f>SUM(G11:G18)</f>
        <v>0</v>
      </c>
    </row>
    <row r="20" spans="2:7" x14ac:dyDescent="0.2">
      <c r="B20" s="3"/>
      <c r="C20" s="3"/>
      <c r="D20" s="3"/>
      <c r="E20" s="3"/>
      <c r="F20" s="3"/>
      <c r="G20" s="3"/>
    </row>
    <row r="21" spans="2:7" x14ac:dyDescent="0.2">
      <c r="B21" s="3"/>
      <c r="C21" s="3"/>
      <c r="D21" s="3"/>
      <c r="E21" s="3"/>
      <c r="F21" s="3"/>
      <c r="G21" s="3"/>
    </row>
    <row r="22" spans="2:7" x14ac:dyDescent="0.2">
      <c r="B22" s="3"/>
      <c r="C22" s="32" t="s">
        <v>22</v>
      </c>
      <c r="D22" s="3"/>
      <c r="E22" s="3"/>
      <c r="F22" s="3"/>
      <c r="G22" s="3"/>
    </row>
    <row r="23" spans="2:7" ht="19.5" customHeight="1" x14ac:dyDescent="0.2">
      <c r="B23" s="3"/>
      <c r="C23" s="36" t="s">
        <v>21</v>
      </c>
      <c r="D23" s="37" t="s">
        <v>10</v>
      </c>
      <c r="E23" s="37" t="s">
        <v>11</v>
      </c>
      <c r="F23" s="37" t="s">
        <v>8</v>
      </c>
      <c r="G23" s="37" t="s">
        <v>9</v>
      </c>
    </row>
    <row r="24" spans="2:7" x14ac:dyDescent="0.2">
      <c r="B24" s="34" t="s">
        <v>60</v>
      </c>
      <c r="C24" s="8" t="s">
        <v>14</v>
      </c>
      <c r="D24" s="34" t="s">
        <v>0</v>
      </c>
      <c r="E24" s="9">
        <v>2500</v>
      </c>
      <c r="F24" s="27"/>
      <c r="G24" s="24">
        <f>F24*E24</f>
        <v>0</v>
      </c>
    </row>
    <row r="25" spans="2:7" x14ac:dyDescent="0.2">
      <c r="B25" s="34" t="s">
        <v>35</v>
      </c>
      <c r="C25" s="8" t="s">
        <v>15</v>
      </c>
      <c r="D25" s="34" t="s">
        <v>0</v>
      </c>
      <c r="E25" s="9">
        <v>15000</v>
      </c>
      <c r="F25" s="27"/>
      <c r="G25" s="24">
        <f>F25*E25</f>
        <v>0</v>
      </c>
    </row>
    <row r="26" spans="2:7" x14ac:dyDescent="0.2">
      <c r="B26" s="34" t="s">
        <v>36</v>
      </c>
      <c r="C26" s="29" t="s">
        <v>55</v>
      </c>
      <c r="D26" s="34" t="s">
        <v>0</v>
      </c>
      <c r="E26" s="35">
        <v>3500</v>
      </c>
      <c r="F26" s="27"/>
      <c r="G26" s="24">
        <f>F26*E26</f>
        <v>0</v>
      </c>
    </row>
    <row r="27" spans="2:7" x14ac:dyDescent="0.2">
      <c r="B27" s="3"/>
      <c r="C27" s="202" t="s">
        <v>45</v>
      </c>
      <c r="D27" s="203"/>
      <c r="E27" s="203"/>
      <c r="F27" s="204"/>
      <c r="G27" s="25">
        <f>SUM(G24:G26)</f>
        <v>0</v>
      </c>
    </row>
    <row r="28" spans="2:7" x14ac:dyDescent="0.2">
      <c r="B28" s="3"/>
      <c r="C28" s="3"/>
      <c r="D28" s="3"/>
      <c r="E28" s="3"/>
      <c r="F28" s="3"/>
      <c r="G28" s="3"/>
    </row>
    <row r="29" spans="2:7" x14ac:dyDescent="0.2">
      <c r="B29" s="3"/>
      <c r="C29" s="3"/>
      <c r="D29" s="3"/>
      <c r="E29" s="3"/>
      <c r="F29" s="3"/>
      <c r="G29" s="3"/>
    </row>
    <row r="30" spans="2:7" ht="19.5" customHeight="1" x14ac:dyDescent="0.2">
      <c r="B30" s="3"/>
      <c r="C30" s="1" t="s">
        <v>21</v>
      </c>
      <c r="D30" s="33" t="s">
        <v>10</v>
      </c>
      <c r="E30" s="37" t="s">
        <v>11</v>
      </c>
      <c r="F30" s="37" t="s">
        <v>8</v>
      </c>
      <c r="G30" s="37" t="s">
        <v>9</v>
      </c>
    </row>
    <row r="31" spans="2:7" x14ac:dyDescent="0.2">
      <c r="B31" s="34" t="s">
        <v>37</v>
      </c>
      <c r="C31" s="8" t="s">
        <v>16</v>
      </c>
      <c r="D31" s="34" t="s">
        <v>0</v>
      </c>
      <c r="E31" s="9">
        <v>2160</v>
      </c>
      <c r="F31" s="27"/>
      <c r="G31" s="24">
        <f>F31*E31</f>
        <v>0</v>
      </c>
    </row>
    <row r="32" spans="2:7" x14ac:dyDescent="0.2">
      <c r="B32" s="34" t="s">
        <v>61</v>
      </c>
      <c r="C32" s="8" t="s">
        <v>17</v>
      </c>
      <c r="D32" s="34" t="s">
        <v>0</v>
      </c>
      <c r="E32" s="9">
        <v>15984</v>
      </c>
      <c r="F32" s="27"/>
      <c r="G32" s="24">
        <f>F32*E32</f>
        <v>0</v>
      </c>
    </row>
    <row r="33" spans="2:7" x14ac:dyDescent="0.2">
      <c r="B33" s="34" t="s">
        <v>38</v>
      </c>
      <c r="C33" s="29" t="s">
        <v>51</v>
      </c>
      <c r="D33" s="34" t="s">
        <v>0</v>
      </c>
      <c r="E33" s="35">
        <v>50</v>
      </c>
      <c r="F33" s="27"/>
      <c r="G33" s="24">
        <f>F33*E33</f>
        <v>0</v>
      </c>
    </row>
    <row r="34" spans="2:7" x14ac:dyDescent="0.2">
      <c r="B34" s="34" t="s">
        <v>39</v>
      </c>
      <c r="C34" s="29" t="s">
        <v>52</v>
      </c>
      <c r="D34" s="34" t="s">
        <v>0</v>
      </c>
      <c r="E34" s="35">
        <v>500</v>
      </c>
      <c r="F34" s="27"/>
      <c r="G34" s="24">
        <f>F34*E34</f>
        <v>0</v>
      </c>
    </row>
    <row r="35" spans="2:7" x14ac:dyDescent="0.2">
      <c r="B35" s="3"/>
      <c r="C35" s="202" t="s">
        <v>46</v>
      </c>
      <c r="D35" s="203"/>
      <c r="E35" s="203"/>
      <c r="F35" s="204"/>
      <c r="G35" s="25">
        <f>SUM(G31:G34)</f>
        <v>0</v>
      </c>
    </row>
    <row r="36" spans="2:7" x14ac:dyDescent="0.2">
      <c r="B36" s="3"/>
      <c r="C36" s="3"/>
      <c r="D36" s="3"/>
      <c r="E36" s="3"/>
      <c r="F36" s="3"/>
      <c r="G36" s="3"/>
    </row>
    <row r="37" spans="2:7" x14ac:dyDescent="0.2">
      <c r="B37" s="3"/>
      <c r="C37" s="3"/>
      <c r="D37" s="3"/>
      <c r="E37" s="3"/>
      <c r="F37" s="26"/>
      <c r="G37" s="3"/>
    </row>
    <row r="38" spans="2:7" x14ac:dyDescent="0.2">
      <c r="B38" s="3"/>
      <c r="C38" s="32" t="s">
        <v>24</v>
      </c>
      <c r="D38" s="3"/>
      <c r="E38" s="26"/>
      <c r="F38" s="26"/>
      <c r="G38" s="3"/>
    </row>
    <row r="39" spans="2:7" x14ac:dyDescent="0.2">
      <c r="B39" s="3"/>
      <c r="C39" s="38" t="s">
        <v>18</v>
      </c>
      <c r="D39" s="10" t="s">
        <v>23</v>
      </c>
      <c r="E39" s="11"/>
      <c r="F39" s="41" t="s">
        <v>56</v>
      </c>
      <c r="G39" s="26"/>
    </row>
    <row r="40" spans="2:7" x14ac:dyDescent="0.2">
      <c r="B40" s="3"/>
      <c r="C40" s="12" t="s">
        <v>47</v>
      </c>
      <c r="D40" s="13">
        <f>G19</f>
        <v>0</v>
      </c>
      <c r="E40" s="18"/>
      <c r="F40" s="42">
        <f>D40*4</f>
        <v>0</v>
      </c>
      <c r="G40" s="26"/>
    </row>
    <row r="41" spans="2:7" x14ac:dyDescent="0.2">
      <c r="B41" s="3"/>
      <c r="C41" s="12" t="s">
        <v>19</v>
      </c>
      <c r="D41" s="13">
        <f>G27</f>
        <v>0</v>
      </c>
      <c r="E41" s="18"/>
      <c r="F41" s="42">
        <f>D41*4</f>
        <v>0</v>
      </c>
      <c r="G41" s="26"/>
    </row>
    <row r="42" spans="2:7" ht="15" thickBot="1" x14ac:dyDescent="0.25">
      <c r="B42" s="3"/>
      <c r="C42" s="21" t="s">
        <v>20</v>
      </c>
      <c r="D42" s="15">
        <f>G35</f>
        <v>0</v>
      </c>
      <c r="E42" s="18"/>
      <c r="F42" s="42">
        <f>D42*4</f>
        <v>0</v>
      </c>
      <c r="G42" s="26"/>
    </row>
    <row r="43" spans="2:7" ht="15" thickTop="1" x14ac:dyDescent="0.2">
      <c r="B43" s="3"/>
      <c r="C43" s="22" t="s">
        <v>48</v>
      </c>
      <c r="D43" s="23">
        <f>SUM(D40:D42)</f>
        <v>0</v>
      </c>
      <c r="E43" s="17"/>
      <c r="F43" s="43"/>
      <c r="G43" s="26"/>
    </row>
    <row r="44" spans="2:7" x14ac:dyDescent="0.2">
      <c r="B44" s="3"/>
      <c r="C44" s="20" t="s">
        <v>49</v>
      </c>
      <c r="D44" s="19">
        <f>D43*4</f>
        <v>0</v>
      </c>
      <c r="E44" s="17"/>
      <c r="F44" s="44">
        <f>SUM(F40:F43)</f>
        <v>0</v>
      </c>
      <c r="G44" s="26"/>
    </row>
    <row r="45" spans="2:7" x14ac:dyDescent="0.2">
      <c r="B45" s="3"/>
      <c r="C45" s="16"/>
      <c r="D45" s="17"/>
      <c r="E45" s="14"/>
      <c r="F45" s="39"/>
      <c r="G45" s="26"/>
    </row>
    <row r="46" spans="2:7" x14ac:dyDescent="0.2">
      <c r="B46" s="3"/>
      <c r="C46" s="31" t="s">
        <v>54</v>
      </c>
      <c r="D46" s="26"/>
      <c r="E46" s="26"/>
      <c r="F46" s="26"/>
      <c r="G46" s="26"/>
    </row>
    <row r="47" spans="2:7" x14ac:dyDescent="0.2">
      <c r="B47" s="3"/>
      <c r="C47" s="31"/>
      <c r="D47" s="26"/>
      <c r="E47" s="26"/>
      <c r="F47" s="26"/>
      <c r="G47" s="26"/>
    </row>
    <row r="48" spans="2:7" x14ac:dyDescent="0.2">
      <c r="B48" s="3"/>
      <c r="C48" s="60"/>
      <c r="D48" s="59"/>
      <c r="E48" s="59"/>
      <c r="F48" s="59"/>
      <c r="G48" s="59"/>
    </row>
    <row r="49" spans="2:7" x14ac:dyDescent="0.2">
      <c r="B49" s="3"/>
      <c r="C49" s="268" t="s">
        <v>43</v>
      </c>
      <c r="D49" s="268"/>
      <c r="E49" s="269" t="s">
        <v>42</v>
      </c>
      <c r="F49" s="269"/>
      <c r="G49" s="59"/>
    </row>
    <row r="50" spans="2:7" x14ac:dyDescent="0.2">
      <c r="B50" s="3"/>
      <c r="C50" s="270" t="s">
        <v>41</v>
      </c>
      <c r="D50" s="270"/>
      <c r="E50" s="271" t="s">
        <v>40</v>
      </c>
      <c r="F50" s="271"/>
      <c r="G50" s="60"/>
    </row>
    <row r="51" spans="2:7" x14ac:dyDescent="0.2">
      <c r="B51" s="3"/>
      <c r="C51" s="60"/>
      <c r="D51" s="60"/>
      <c r="E51" s="60"/>
      <c r="F51" s="60"/>
      <c r="G51" s="60"/>
    </row>
    <row r="52" spans="2:7" x14ac:dyDescent="0.2">
      <c r="C52" s="3"/>
      <c r="D52" s="3"/>
      <c r="E52" s="3"/>
      <c r="F52" s="3"/>
      <c r="G52" s="3"/>
    </row>
  </sheetData>
  <sheetProtection algorithmName="SHA-512" hashValue="NR/OsDUyZyvHW6Kx+l23eoCIt6opq5Ps3nU8s9W09NFCK467F5jI3/4w85fupwYvcU/5PbxKoepKxmEbBT604w==" saltValue="aVo+UFCHwIF45RhNEfprDw==" spinCount="100000" sheet="1" formatCells="0" formatColumns="0" formatRows="0" selectLockedCells="1"/>
  <mergeCells count="12">
    <mergeCell ref="F2:G2"/>
    <mergeCell ref="C4:G4"/>
    <mergeCell ref="C5:G5"/>
    <mergeCell ref="C6:G6"/>
    <mergeCell ref="C7:E7"/>
    <mergeCell ref="E49:F49"/>
    <mergeCell ref="C19:F19"/>
    <mergeCell ref="C27:F27"/>
    <mergeCell ref="C35:F35"/>
    <mergeCell ref="C50:D50"/>
    <mergeCell ref="E50:F50"/>
    <mergeCell ref="C49:D49"/>
  </mergeCells>
  <pageMargins left="0.70866141732283472" right="0.70866141732283472" top="0.74803149606299213" bottom="0.74803149606299213" header="0.31496062992125984" footer="0.31496062992125984"/>
  <pageSetup paperSize="9" scale="90" orientation="landscape" horizontalDpi="300" verticalDpi="300" r:id="rId1"/>
  <headerFooter>
    <oddFooter>Stran &amp;P</oddFooter>
  </headerFooter>
  <rowBreaks count="1" manualBreakCount="1">
    <brk id="2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89"/>
  <sheetViews>
    <sheetView tabSelected="1" topLeftCell="A124" zoomScaleNormal="100" zoomScaleSheetLayoutView="100" workbookViewId="0">
      <selection activeCell="E130" sqref="E130"/>
    </sheetView>
  </sheetViews>
  <sheetFormatPr defaultColWidth="9.140625" defaultRowHeight="14.25" x14ac:dyDescent="0.2"/>
  <cols>
    <col min="1" max="1" width="3.5703125" style="114" customWidth="1"/>
    <col min="2" max="2" width="57.42578125" style="117" customWidth="1"/>
    <col min="3" max="3" width="15.85546875" style="195" customWidth="1"/>
    <col min="4" max="4" width="15.140625" style="117" customWidth="1"/>
    <col min="5" max="5" width="17.28515625" style="117" customWidth="1"/>
    <col min="6" max="6" width="19.42578125" style="117" customWidth="1"/>
    <col min="7" max="7" width="9.140625" style="117" customWidth="1"/>
    <col min="8" max="8" width="20" style="117" customWidth="1"/>
    <col min="9" max="9" width="9.140625" style="117"/>
    <col min="10" max="10" width="21.42578125" style="117" customWidth="1"/>
    <col min="11" max="16384" width="9.140625" style="117"/>
  </cols>
  <sheetData>
    <row r="2" spans="1:8" s="31" customFormat="1" ht="20.25" customHeight="1" x14ac:dyDescent="0.2">
      <c r="B2" s="4" t="s">
        <v>26</v>
      </c>
      <c r="C2" s="5"/>
      <c r="D2" s="2"/>
      <c r="E2" s="220" t="s">
        <v>236</v>
      </c>
      <c r="F2" s="221"/>
    </row>
    <row r="3" spans="1:8" s="31" customFormat="1" ht="20.25" customHeight="1" x14ac:dyDescent="0.2">
      <c r="B3" s="3"/>
      <c r="C3" s="3"/>
      <c r="D3" s="3"/>
      <c r="E3" s="3"/>
      <c r="F3" s="3"/>
    </row>
    <row r="4" spans="1:8" s="31" customFormat="1" ht="20.25" customHeight="1" x14ac:dyDescent="0.2">
      <c r="B4" s="207" t="s">
        <v>58</v>
      </c>
      <c r="C4" s="207"/>
      <c r="D4" s="207"/>
      <c r="E4" s="207"/>
      <c r="F4" s="207"/>
    </row>
    <row r="5" spans="1:8" s="31" customFormat="1" ht="20.25" customHeight="1" x14ac:dyDescent="0.2">
      <c r="B5" s="208" t="s">
        <v>242</v>
      </c>
      <c r="C5" s="209"/>
      <c r="D5" s="209"/>
      <c r="E5" s="209"/>
      <c r="F5" s="209"/>
    </row>
    <row r="6" spans="1:8" s="31" customFormat="1" ht="20.25" customHeight="1" x14ac:dyDescent="0.2">
      <c r="B6" s="210" t="s">
        <v>59</v>
      </c>
      <c r="C6" s="210"/>
      <c r="D6" s="210"/>
      <c r="E6" s="210"/>
      <c r="F6" s="210"/>
    </row>
    <row r="7" spans="1:8" s="31" customFormat="1" ht="20.25" customHeight="1" x14ac:dyDescent="0.2">
      <c r="B7" s="253"/>
      <c r="C7" s="253"/>
      <c r="D7" s="253"/>
      <c r="E7" s="253"/>
      <c r="F7" s="253"/>
    </row>
    <row r="8" spans="1:8" x14ac:dyDescent="0.2">
      <c r="A8" s="118"/>
      <c r="B8" s="115"/>
      <c r="C8" s="116"/>
      <c r="D8" s="115"/>
      <c r="E8" s="115"/>
      <c r="F8" s="115"/>
    </row>
    <row r="9" spans="1:8" s="118" customFormat="1" x14ac:dyDescent="0.2">
      <c r="A9" s="119"/>
      <c r="B9" s="32" t="s">
        <v>139</v>
      </c>
      <c r="C9" s="120"/>
      <c r="D9" s="121"/>
      <c r="E9" s="121"/>
      <c r="F9" s="121"/>
    </row>
    <row r="10" spans="1:8" x14ac:dyDescent="0.2">
      <c r="A10" s="122"/>
      <c r="B10" s="123" t="s">
        <v>140</v>
      </c>
      <c r="C10" s="33" t="s">
        <v>10</v>
      </c>
      <c r="D10" s="33" t="s">
        <v>11</v>
      </c>
      <c r="E10" s="33" t="s">
        <v>8</v>
      </c>
      <c r="F10" s="33" t="s">
        <v>9</v>
      </c>
    </row>
    <row r="11" spans="1:8" x14ac:dyDescent="0.2">
      <c r="A11" s="122"/>
      <c r="B11" s="124" t="s">
        <v>141</v>
      </c>
      <c r="C11" s="125" t="s">
        <v>142</v>
      </c>
      <c r="D11" s="126">
        <v>12</v>
      </c>
      <c r="E11" s="127"/>
      <c r="F11" s="128">
        <f>D11*E11</f>
        <v>0</v>
      </c>
      <c r="G11" s="129"/>
      <c r="H11" s="129"/>
    </row>
    <row r="12" spans="1:8" x14ac:dyDescent="0.2">
      <c r="A12" s="122"/>
      <c r="B12" s="124" t="s">
        <v>143</v>
      </c>
      <c r="C12" s="125" t="s">
        <v>142</v>
      </c>
      <c r="D12" s="126">
        <v>12</v>
      </c>
      <c r="E12" s="127"/>
      <c r="F12" s="128">
        <f t="shared" ref="F12:F50" si="0">D12*E12</f>
        <v>0</v>
      </c>
      <c r="G12" s="129"/>
      <c r="H12" s="129"/>
    </row>
    <row r="13" spans="1:8" x14ac:dyDescent="0.2">
      <c r="A13" s="122"/>
      <c r="B13" s="124" t="s">
        <v>144</v>
      </c>
      <c r="C13" s="125" t="s">
        <v>142</v>
      </c>
      <c r="D13" s="126">
        <v>12</v>
      </c>
      <c r="E13" s="127"/>
      <c r="F13" s="128">
        <f t="shared" si="0"/>
        <v>0</v>
      </c>
      <c r="G13" s="129"/>
      <c r="H13" s="129"/>
    </row>
    <row r="14" spans="1:8" x14ac:dyDescent="0.2">
      <c r="A14" s="122"/>
      <c r="B14" s="124" t="s">
        <v>145</v>
      </c>
      <c r="C14" s="125" t="s">
        <v>142</v>
      </c>
      <c r="D14" s="126">
        <v>12</v>
      </c>
      <c r="E14" s="127"/>
      <c r="F14" s="128">
        <f t="shared" si="0"/>
        <v>0</v>
      </c>
      <c r="G14" s="129"/>
      <c r="H14" s="129"/>
    </row>
    <row r="15" spans="1:8" x14ac:dyDescent="0.2">
      <c r="A15" s="122"/>
      <c r="B15" s="124" t="s">
        <v>146</v>
      </c>
      <c r="C15" s="125" t="s">
        <v>142</v>
      </c>
      <c r="D15" s="126">
        <v>12</v>
      </c>
      <c r="E15" s="127"/>
      <c r="F15" s="128">
        <f t="shared" si="0"/>
        <v>0</v>
      </c>
      <c r="G15" s="129"/>
      <c r="H15" s="129"/>
    </row>
    <row r="16" spans="1:8" x14ac:dyDescent="0.2">
      <c r="A16" s="122"/>
      <c r="B16" s="124" t="s">
        <v>147</v>
      </c>
      <c r="C16" s="125" t="s">
        <v>142</v>
      </c>
      <c r="D16" s="126">
        <v>12</v>
      </c>
      <c r="E16" s="127"/>
      <c r="F16" s="128">
        <f t="shared" si="0"/>
        <v>0</v>
      </c>
      <c r="G16" s="129"/>
      <c r="H16" s="129"/>
    </row>
    <row r="17" spans="1:8" x14ac:dyDescent="0.2">
      <c r="A17" s="122"/>
      <c r="B17" s="124" t="s">
        <v>148</v>
      </c>
      <c r="C17" s="125" t="s">
        <v>142</v>
      </c>
      <c r="D17" s="126">
        <v>12</v>
      </c>
      <c r="E17" s="127"/>
      <c r="F17" s="128">
        <f t="shared" si="0"/>
        <v>0</v>
      </c>
      <c r="G17" s="129"/>
      <c r="H17" s="129"/>
    </row>
    <row r="18" spans="1:8" x14ac:dyDescent="0.2">
      <c r="A18" s="122"/>
      <c r="B18" s="124" t="s">
        <v>149</v>
      </c>
      <c r="C18" s="125" t="s">
        <v>142</v>
      </c>
      <c r="D18" s="126">
        <v>12</v>
      </c>
      <c r="E18" s="127"/>
      <c r="F18" s="128">
        <f t="shared" si="0"/>
        <v>0</v>
      </c>
      <c r="G18" s="129"/>
      <c r="H18" s="129"/>
    </row>
    <row r="19" spans="1:8" x14ac:dyDescent="0.2">
      <c r="A19" s="122"/>
      <c r="B19" s="124" t="s">
        <v>150</v>
      </c>
      <c r="C19" s="125" t="s">
        <v>142</v>
      </c>
      <c r="D19" s="126">
        <v>12</v>
      </c>
      <c r="E19" s="127"/>
      <c r="F19" s="128">
        <f t="shared" si="0"/>
        <v>0</v>
      </c>
      <c r="G19" s="129"/>
      <c r="H19" s="129"/>
    </row>
    <row r="20" spans="1:8" x14ac:dyDescent="0.2">
      <c r="A20" s="122"/>
      <c r="B20" s="124" t="s">
        <v>151</v>
      </c>
      <c r="C20" s="125" t="s">
        <v>142</v>
      </c>
      <c r="D20" s="126">
        <v>12</v>
      </c>
      <c r="E20" s="127"/>
      <c r="F20" s="128">
        <f t="shared" si="0"/>
        <v>0</v>
      </c>
      <c r="G20" s="129"/>
      <c r="H20" s="129"/>
    </row>
    <row r="21" spans="1:8" x14ac:dyDescent="0.2">
      <c r="A21" s="122"/>
      <c r="B21" s="124" t="s">
        <v>152</v>
      </c>
      <c r="C21" s="125" t="s">
        <v>142</v>
      </c>
      <c r="D21" s="126">
        <v>12</v>
      </c>
      <c r="E21" s="127"/>
      <c r="F21" s="128">
        <f t="shared" si="0"/>
        <v>0</v>
      </c>
      <c r="G21" s="129"/>
      <c r="H21" s="129"/>
    </row>
    <row r="22" spans="1:8" x14ac:dyDescent="0.2">
      <c r="A22" s="122"/>
      <c r="B22" s="124" t="s">
        <v>153</v>
      </c>
      <c r="C22" s="125" t="s">
        <v>142</v>
      </c>
      <c r="D22" s="126">
        <v>12</v>
      </c>
      <c r="E22" s="127"/>
      <c r="F22" s="128">
        <f t="shared" si="0"/>
        <v>0</v>
      </c>
      <c r="G22" s="129"/>
      <c r="H22" s="129"/>
    </row>
    <row r="23" spans="1:8" x14ac:dyDescent="0.2">
      <c r="A23" s="122"/>
      <c r="B23" s="124" t="s">
        <v>154</v>
      </c>
      <c r="C23" s="125" t="s">
        <v>142</v>
      </c>
      <c r="D23" s="126">
        <v>12</v>
      </c>
      <c r="E23" s="127"/>
      <c r="F23" s="128">
        <f t="shared" si="0"/>
        <v>0</v>
      </c>
      <c r="G23" s="129"/>
      <c r="H23" s="129"/>
    </row>
    <row r="24" spans="1:8" x14ac:dyDescent="0.2">
      <c r="A24" s="122"/>
      <c r="B24" s="124" t="s">
        <v>155</v>
      </c>
      <c r="C24" s="125" t="s">
        <v>142</v>
      </c>
      <c r="D24" s="126">
        <v>12</v>
      </c>
      <c r="E24" s="127"/>
      <c r="F24" s="128">
        <f t="shared" si="0"/>
        <v>0</v>
      </c>
      <c r="G24" s="129"/>
      <c r="H24" s="129"/>
    </row>
    <row r="25" spans="1:8" x14ac:dyDescent="0.2">
      <c r="A25" s="122"/>
      <c r="B25" s="124" t="s">
        <v>156</v>
      </c>
      <c r="C25" s="125" t="s">
        <v>142</v>
      </c>
      <c r="D25" s="126">
        <v>12</v>
      </c>
      <c r="E25" s="127"/>
      <c r="F25" s="128">
        <f t="shared" si="0"/>
        <v>0</v>
      </c>
      <c r="G25" s="129"/>
      <c r="H25" s="129"/>
    </row>
    <row r="26" spans="1:8" x14ac:dyDescent="0.2">
      <c r="A26" s="122"/>
      <c r="B26" s="124" t="s">
        <v>157</v>
      </c>
      <c r="C26" s="125" t="s">
        <v>142</v>
      </c>
      <c r="D26" s="126">
        <v>12</v>
      </c>
      <c r="E26" s="127"/>
      <c r="F26" s="128">
        <f t="shared" si="0"/>
        <v>0</v>
      </c>
      <c r="G26" s="129"/>
      <c r="H26" s="129"/>
    </row>
    <row r="27" spans="1:8" x14ac:dyDescent="0.2">
      <c r="A27" s="122"/>
      <c r="B27" s="124" t="s">
        <v>158</v>
      </c>
      <c r="C27" s="125" t="s">
        <v>142</v>
      </c>
      <c r="D27" s="126">
        <v>12</v>
      </c>
      <c r="E27" s="127"/>
      <c r="F27" s="128">
        <f t="shared" si="0"/>
        <v>0</v>
      </c>
      <c r="G27" s="129"/>
      <c r="H27" s="129"/>
    </row>
    <row r="28" spans="1:8" x14ac:dyDescent="0.2">
      <c r="A28" s="122"/>
      <c r="B28" s="124" t="s">
        <v>159</v>
      </c>
      <c r="C28" s="125" t="s">
        <v>142</v>
      </c>
      <c r="D28" s="126">
        <v>12</v>
      </c>
      <c r="E28" s="127"/>
      <c r="F28" s="128">
        <f t="shared" si="0"/>
        <v>0</v>
      </c>
      <c r="G28" s="129"/>
      <c r="H28" s="129"/>
    </row>
    <row r="29" spans="1:8" x14ac:dyDescent="0.2">
      <c r="A29" s="122"/>
      <c r="B29" s="124" t="s">
        <v>160</v>
      </c>
      <c r="C29" s="125" t="s">
        <v>142</v>
      </c>
      <c r="D29" s="126">
        <v>12</v>
      </c>
      <c r="E29" s="127"/>
      <c r="F29" s="128">
        <f t="shared" si="0"/>
        <v>0</v>
      </c>
      <c r="G29" s="129"/>
      <c r="H29" s="129"/>
    </row>
    <row r="30" spans="1:8" x14ac:dyDescent="0.2">
      <c r="A30" s="122"/>
      <c r="B30" s="124" t="s">
        <v>161</v>
      </c>
      <c r="C30" s="125" t="s">
        <v>142</v>
      </c>
      <c r="D30" s="126">
        <v>12</v>
      </c>
      <c r="E30" s="127"/>
      <c r="F30" s="128">
        <f t="shared" si="0"/>
        <v>0</v>
      </c>
      <c r="G30" s="129"/>
      <c r="H30" s="129"/>
    </row>
    <row r="31" spans="1:8" x14ac:dyDescent="0.2">
      <c r="A31" s="122"/>
      <c r="B31" s="124" t="s">
        <v>162</v>
      </c>
      <c r="C31" s="125" t="s">
        <v>142</v>
      </c>
      <c r="D31" s="126">
        <v>12</v>
      </c>
      <c r="E31" s="127"/>
      <c r="F31" s="128">
        <f t="shared" si="0"/>
        <v>0</v>
      </c>
      <c r="G31" s="129"/>
      <c r="H31" s="129"/>
    </row>
    <row r="32" spans="1:8" x14ac:dyDescent="0.2">
      <c r="A32" s="122"/>
      <c r="B32" s="124" t="s">
        <v>163</v>
      </c>
      <c r="C32" s="125" t="s">
        <v>142</v>
      </c>
      <c r="D32" s="126">
        <v>12</v>
      </c>
      <c r="E32" s="127"/>
      <c r="F32" s="128">
        <f t="shared" si="0"/>
        <v>0</v>
      </c>
      <c r="G32" s="129"/>
      <c r="H32" s="129"/>
    </row>
    <row r="33" spans="1:8" x14ac:dyDescent="0.2">
      <c r="A33" s="122"/>
      <c r="B33" s="124" t="s">
        <v>164</v>
      </c>
      <c r="C33" s="125" t="s">
        <v>142</v>
      </c>
      <c r="D33" s="126">
        <v>12</v>
      </c>
      <c r="E33" s="127"/>
      <c r="F33" s="128">
        <f t="shared" si="0"/>
        <v>0</v>
      </c>
      <c r="G33" s="129"/>
      <c r="H33" s="129"/>
    </row>
    <row r="34" spans="1:8" x14ac:dyDescent="0.2">
      <c r="A34" s="122"/>
      <c r="B34" s="124" t="s">
        <v>165</v>
      </c>
      <c r="C34" s="125" t="s">
        <v>142</v>
      </c>
      <c r="D34" s="126">
        <v>12</v>
      </c>
      <c r="E34" s="127"/>
      <c r="F34" s="128">
        <f t="shared" si="0"/>
        <v>0</v>
      </c>
      <c r="G34" s="129"/>
      <c r="H34" s="129"/>
    </row>
    <row r="35" spans="1:8" x14ac:dyDescent="0.2">
      <c r="A35" s="122"/>
      <c r="B35" s="124" t="s">
        <v>166</v>
      </c>
      <c r="C35" s="125" t="s">
        <v>142</v>
      </c>
      <c r="D35" s="126">
        <v>12</v>
      </c>
      <c r="E35" s="127"/>
      <c r="F35" s="128">
        <f t="shared" si="0"/>
        <v>0</v>
      </c>
      <c r="G35" s="129"/>
      <c r="H35" s="129"/>
    </row>
    <row r="36" spans="1:8" x14ac:dyDescent="0.2">
      <c r="A36" s="122"/>
      <c r="B36" s="124" t="s">
        <v>167</v>
      </c>
      <c r="C36" s="125" t="s">
        <v>142</v>
      </c>
      <c r="D36" s="126">
        <v>12</v>
      </c>
      <c r="E36" s="127"/>
      <c r="F36" s="128">
        <f t="shared" si="0"/>
        <v>0</v>
      </c>
      <c r="G36" s="129"/>
      <c r="H36" s="129"/>
    </row>
    <row r="37" spans="1:8" x14ac:dyDescent="0.2">
      <c r="A37" s="122"/>
      <c r="B37" s="124" t="s">
        <v>168</v>
      </c>
      <c r="C37" s="125" t="s">
        <v>142</v>
      </c>
      <c r="D37" s="126">
        <v>12</v>
      </c>
      <c r="E37" s="127"/>
      <c r="F37" s="128">
        <f t="shared" si="0"/>
        <v>0</v>
      </c>
      <c r="G37" s="129"/>
      <c r="H37" s="129"/>
    </row>
    <row r="38" spans="1:8" x14ac:dyDescent="0.2">
      <c r="A38" s="122"/>
      <c r="B38" s="124" t="s">
        <v>169</v>
      </c>
      <c r="C38" s="125" t="s">
        <v>142</v>
      </c>
      <c r="D38" s="126">
        <v>12</v>
      </c>
      <c r="E38" s="127"/>
      <c r="F38" s="128">
        <f t="shared" si="0"/>
        <v>0</v>
      </c>
      <c r="G38" s="129"/>
      <c r="H38" s="129"/>
    </row>
    <row r="39" spans="1:8" x14ac:dyDescent="0.2">
      <c r="A39" s="122"/>
      <c r="B39" s="124" t="s">
        <v>170</v>
      </c>
      <c r="C39" s="125" t="s">
        <v>142</v>
      </c>
      <c r="D39" s="126">
        <v>12</v>
      </c>
      <c r="E39" s="127"/>
      <c r="F39" s="128">
        <f t="shared" si="0"/>
        <v>0</v>
      </c>
      <c r="G39" s="129"/>
      <c r="H39" s="129"/>
    </row>
    <row r="40" spans="1:8" x14ac:dyDescent="0.2">
      <c r="A40" s="122"/>
      <c r="B40" s="124" t="s">
        <v>171</v>
      </c>
      <c r="C40" s="125" t="s">
        <v>142</v>
      </c>
      <c r="D40" s="126">
        <v>12</v>
      </c>
      <c r="E40" s="127"/>
      <c r="F40" s="128">
        <f t="shared" si="0"/>
        <v>0</v>
      </c>
      <c r="G40" s="129"/>
      <c r="H40" s="129"/>
    </row>
    <row r="41" spans="1:8" x14ac:dyDescent="0.2">
      <c r="A41" s="122"/>
      <c r="B41" s="124" t="s">
        <v>172</v>
      </c>
      <c r="C41" s="125" t="s">
        <v>142</v>
      </c>
      <c r="D41" s="126">
        <v>12</v>
      </c>
      <c r="E41" s="127"/>
      <c r="F41" s="128">
        <f t="shared" si="0"/>
        <v>0</v>
      </c>
      <c r="G41" s="129"/>
      <c r="H41" s="129"/>
    </row>
    <row r="42" spans="1:8" x14ac:dyDescent="0.2">
      <c r="A42" s="122"/>
      <c r="B42" s="124" t="s">
        <v>173</v>
      </c>
      <c r="C42" s="125" t="s">
        <v>142</v>
      </c>
      <c r="D42" s="126">
        <v>12</v>
      </c>
      <c r="E42" s="127"/>
      <c r="F42" s="128">
        <f t="shared" si="0"/>
        <v>0</v>
      </c>
      <c r="G42" s="129"/>
      <c r="H42" s="129"/>
    </row>
    <row r="43" spans="1:8" x14ac:dyDescent="0.2">
      <c r="A43" s="122"/>
      <c r="B43" s="124" t="s">
        <v>174</v>
      </c>
      <c r="C43" s="125" t="s">
        <v>142</v>
      </c>
      <c r="D43" s="126">
        <v>12</v>
      </c>
      <c r="E43" s="127"/>
      <c r="F43" s="128">
        <f t="shared" si="0"/>
        <v>0</v>
      </c>
      <c r="G43" s="129"/>
      <c r="H43" s="129"/>
    </row>
    <row r="44" spans="1:8" x14ac:dyDescent="0.2">
      <c r="A44" s="122"/>
      <c r="B44" s="124" t="s">
        <v>175</v>
      </c>
      <c r="C44" s="125" t="s">
        <v>142</v>
      </c>
      <c r="D44" s="126">
        <v>12</v>
      </c>
      <c r="E44" s="127"/>
      <c r="F44" s="128">
        <f t="shared" si="0"/>
        <v>0</v>
      </c>
      <c r="G44" s="129"/>
      <c r="H44" s="129"/>
    </row>
    <row r="45" spans="1:8" x14ac:dyDescent="0.2">
      <c r="A45" s="122"/>
      <c r="B45" s="124" t="s">
        <v>176</v>
      </c>
      <c r="C45" s="125" t="s">
        <v>142</v>
      </c>
      <c r="D45" s="126">
        <v>12</v>
      </c>
      <c r="E45" s="127"/>
      <c r="F45" s="128">
        <f t="shared" si="0"/>
        <v>0</v>
      </c>
      <c r="G45" s="129"/>
      <c r="H45" s="129"/>
    </row>
    <row r="46" spans="1:8" x14ac:dyDescent="0.2">
      <c r="A46" s="122"/>
      <c r="B46" s="124" t="s">
        <v>177</v>
      </c>
      <c r="C46" s="125" t="s">
        <v>142</v>
      </c>
      <c r="D46" s="126">
        <v>12</v>
      </c>
      <c r="E46" s="127"/>
      <c r="F46" s="128">
        <f t="shared" si="0"/>
        <v>0</v>
      </c>
      <c r="G46" s="129"/>
      <c r="H46" s="129"/>
    </row>
    <row r="47" spans="1:8" x14ac:dyDescent="0.2">
      <c r="A47" s="122"/>
      <c r="B47" s="124" t="s">
        <v>178</v>
      </c>
      <c r="C47" s="125" t="s">
        <v>142</v>
      </c>
      <c r="D47" s="126">
        <v>12</v>
      </c>
      <c r="E47" s="127"/>
      <c r="F47" s="128">
        <f t="shared" si="0"/>
        <v>0</v>
      </c>
      <c r="G47" s="129"/>
      <c r="H47" s="129"/>
    </row>
    <row r="48" spans="1:8" x14ac:dyDescent="0.2">
      <c r="A48" s="122"/>
      <c r="B48" s="124" t="s">
        <v>179</v>
      </c>
      <c r="C48" s="125" t="s">
        <v>142</v>
      </c>
      <c r="D48" s="126">
        <v>12</v>
      </c>
      <c r="E48" s="127"/>
      <c r="F48" s="128">
        <f t="shared" si="0"/>
        <v>0</v>
      </c>
      <c r="G48" s="129"/>
      <c r="H48" s="129"/>
    </row>
    <row r="49" spans="1:8" x14ac:dyDescent="0.2">
      <c r="A49" s="122"/>
      <c r="B49" s="124" t="s">
        <v>180</v>
      </c>
      <c r="C49" s="125" t="s">
        <v>142</v>
      </c>
      <c r="D49" s="126">
        <v>12</v>
      </c>
      <c r="E49" s="127"/>
      <c r="F49" s="128">
        <f t="shared" si="0"/>
        <v>0</v>
      </c>
      <c r="G49" s="129"/>
      <c r="H49" s="129"/>
    </row>
    <row r="50" spans="1:8" x14ac:dyDescent="0.2">
      <c r="A50" s="122"/>
      <c r="B50" s="124" t="s">
        <v>181</v>
      </c>
      <c r="C50" s="125" t="s">
        <v>142</v>
      </c>
      <c r="D50" s="126">
        <v>12</v>
      </c>
      <c r="E50" s="127"/>
      <c r="F50" s="128">
        <f t="shared" si="0"/>
        <v>0</v>
      </c>
      <c r="G50" s="129"/>
      <c r="H50" s="129"/>
    </row>
    <row r="51" spans="1:8" ht="15" thickBot="1" x14ac:dyDescent="0.25">
      <c r="A51" s="122"/>
      <c r="B51" s="130" t="s">
        <v>182</v>
      </c>
      <c r="C51" s="131" t="s">
        <v>142</v>
      </c>
      <c r="D51" s="132">
        <v>12</v>
      </c>
      <c r="E51" s="133"/>
      <c r="F51" s="134">
        <f>D51*E51</f>
        <v>0</v>
      </c>
      <c r="G51" s="129"/>
      <c r="H51" s="129"/>
    </row>
    <row r="52" spans="1:8" ht="15" thickTop="1" x14ac:dyDescent="0.2">
      <c r="A52" s="135"/>
      <c r="B52" s="218" t="s">
        <v>183</v>
      </c>
      <c r="C52" s="218"/>
      <c r="D52" s="136"/>
      <c r="E52" s="137"/>
      <c r="F52" s="138">
        <f>SUM(F11:F51)</f>
        <v>0</v>
      </c>
      <c r="H52" s="139"/>
    </row>
    <row r="53" spans="1:8" s="143" customFormat="1" x14ac:dyDescent="0.2">
      <c r="A53" s="135"/>
      <c r="B53" s="140"/>
      <c r="C53" s="140"/>
      <c r="D53" s="141"/>
      <c r="E53" s="142"/>
      <c r="F53" s="142"/>
      <c r="G53" s="117"/>
      <c r="H53" s="117"/>
    </row>
    <row r="54" spans="1:8" s="143" customFormat="1" x14ac:dyDescent="0.2">
      <c r="A54" s="135"/>
      <c r="B54" s="140" t="s">
        <v>184</v>
      </c>
      <c r="C54" s="140"/>
      <c r="D54" s="141"/>
      <c r="E54" s="142"/>
      <c r="F54" s="142"/>
      <c r="G54" s="117"/>
      <c r="H54" s="117"/>
    </row>
    <row r="55" spans="1:8" s="147" customFormat="1" x14ac:dyDescent="0.2">
      <c r="A55" s="144"/>
      <c r="B55" s="145"/>
      <c r="C55" s="146"/>
      <c r="D55" s="146"/>
      <c r="E55" s="145"/>
      <c r="F55" s="145"/>
    </row>
    <row r="56" spans="1:8" s="147" customFormat="1" x14ac:dyDescent="0.2">
      <c r="A56" s="144"/>
      <c r="B56" s="32"/>
      <c r="C56" s="126" t="s">
        <v>10</v>
      </c>
      <c r="D56" s="126" t="s">
        <v>11</v>
      </c>
      <c r="E56" s="126" t="s">
        <v>8</v>
      </c>
      <c r="F56" s="126" t="s">
        <v>9</v>
      </c>
    </row>
    <row r="57" spans="1:8" s="152" customFormat="1" x14ac:dyDescent="0.2">
      <c r="A57" s="122"/>
      <c r="B57" s="148" t="s">
        <v>4</v>
      </c>
      <c r="C57" s="149" t="s">
        <v>0</v>
      </c>
      <c r="D57" s="150">
        <v>8760</v>
      </c>
      <c r="E57" s="127"/>
      <c r="F57" s="128">
        <f>D57*E57</f>
        <v>0</v>
      </c>
      <c r="G57" s="151"/>
      <c r="H57" s="151"/>
    </row>
    <row r="58" spans="1:8" s="152" customFormat="1" x14ac:dyDescent="0.2">
      <c r="A58" s="122"/>
      <c r="B58" s="148" t="s">
        <v>2</v>
      </c>
      <c r="C58" s="149" t="s">
        <v>3</v>
      </c>
      <c r="D58" s="150">
        <v>12</v>
      </c>
      <c r="E58" s="127"/>
      <c r="F58" s="128">
        <f t="shared" ref="F58:F61" si="1">D58*E58</f>
        <v>0</v>
      </c>
      <c r="G58" s="151"/>
      <c r="H58" s="151"/>
    </row>
    <row r="59" spans="1:8" s="152" customFormat="1" x14ac:dyDescent="0.2">
      <c r="A59" s="122"/>
      <c r="B59" s="148" t="s">
        <v>185</v>
      </c>
      <c r="C59" s="149" t="s">
        <v>0</v>
      </c>
      <c r="D59" s="150">
        <v>100</v>
      </c>
      <c r="E59" s="127"/>
      <c r="F59" s="128">
        <f t="shared" si="1"/>
        <v>0</v>
      </c>
      <c r="G59" s="151"/>
      <c r="H59" s="151"/>
    </row>
    <row r="60" spans="1:8" s="152" customFormat="1" x14ac:dyDescent="0.2">
      <c r="A60" s="122"/>
      <c r="B60" s="148" t="s">
        <v>5</v>
      </c>
      <c r="C60" s="149" t="s">
        <v>1</v>
      </c>
      <c r="D60" s="150">
        <v>600</v>
      </c>
      <c r="E60" s="127"/>
      <c r="F60" s="128">
        <f t="shared" si="1"/>
        <v>0</v>
      </c>
      <c r="G60" s="151"/>
      <c r="H60" s="151"/>
    </row>
    <row r="61" spans="1:8" s="152" customFormat="1" ht="15" thickBot="1" x14ac:dyDescent="0.25">
      <c r="A61" s="122"/>
      <c r="B61" s="153" t="s">
        <v>186</v>
      </c>
      <c r="C61" s="154" t="s">
        <v>0</v>
      </c>
      <c r="D61" s="155">
        <v>700</v>
      </c>
      <c r="E61" s="133"/>
      <c r="F61" s="134">
        <f t="shared" si="1"/>
        <v>0</v>
      </c>
      <c r="G61" s="151"/>
      <c r="H61" s="151"/>
    </row>
    <row r="62" spans="1:8" s="152" customFormat="1" ht="15" thickTop="1" x14ac:dyDescent="0.2">
      <c r="A62" s="122"/>
      <c r="B62" s="156" t="s">
        <v>183</v>
      </c>
      <c r="C62" s="157"/>
      <c r="D62" s="136"/>
      <c r="E62" s="137"/>
      <c r="F62" s="138">
        <f>SUM(F57:F61)</f>
        <v>0</v>
      </c>
      <c r="H62" s="158"/>
    </row>
    <row r="63" spans="1:8" s="152" customFormat="1" x14ac:dyDescent="0.2">
      <c r="A63" s="122"/>
      <c r="B63" s="159"/>
      <c r="C63" s="160"/>
      <c r="D63" s="160"/>
      <c r="E63" s="161"/>
      <c r="F63" s="161"/>
    </row>
    <row r="64" spans="1:8" s="152" customFormat="1" x14ac:dyDescent="0.2">
      <c r="A64" s="122"/>
      <c r="B64" s="32" t="s">
        <v>187</v>
      </c>
      <c r="C64" s="149"/>
      <c r="D64" s="150"/>
      <c r="E64" s="162"/>
      <c r="F64" s="163">
        <f>F52+F62</f>
        <v>0</v>
      </c>
      <c r="H64" s="158"/>
    </row>
    <row r="65" spans="1:9" s="152" customFormat="1" x14ac:dyDescent="0.2">
      <c r="A65" s="122"/>
      <c r="B65" s="164"/>
      <c r="C65" s="160"/>
      <c r="D65" s="165"/>
      <c r="E65" s="31"/>
      <c r="F65" s="31"/>
    </row>
    <row r="66" spans="1:9" s="118" customFormat="1" x14ac:dyDescent="0.2">
      <c r="A66" s="119"/>
      <c r="B66" s="32" t="s">
        <v>188</v>
      </c>
      <c r="C66" s="120"/>
      <c r="D66" s="166"/>
      <c r="E66" s="121"/>
      <c r="F66" s="121"/>
    </row>
    <row r="67" spans="1:9" s="143" customFormat="1" x14ac:dyDescent="0.2">
      <c r="A67" s="122"/>
      <c r="B67" s="167" t="s">
        <v>140</v>
      </c>
      <c r="C67" s="126" t="s">
        <v>10</v>
      </c>
      <c r="D67" s="126" t="s">
        <v>11</v>
      </c>
      <c r="E67" s="196" t="s">
        <v>8</v>
      </c>
      <c r="F67" s="33" t="s">
        <v>9</v>
      </c>
      <c r="G67" s="117"/>
      <c r="H67" s="117"/>
    </row>
    <row r="68" spans="1:9" s="143" customFormat="1" x14ac:dyDescent="0.2">
      <c r="A68" s="122"/>
      <c r="B68" s="124" t="s">
        <v>189</v>
      </c>
      <c r="C68" s="148" t="s">
        <v>142</v>
      </c>
      <c r="D68" s="150">
        <v>12</v>
      </c>
      <c r="E68" s="127"/>
      <c r="F68" s="128">
        <f>D68*E68</f>
        <v>0</v>
      </c>
      <c r="G68" s="151"/>
      <c r="H68" s="129"/>
      <c r="I68" s="117"/>
    </row>
    <row r="69" spans="1:9" s="143" customFormat="1" x14ac:dyDescent="0.2">
      <c r="A69" s="122"/>
      <c r="B69" s="124" t="s">
        <v>190</v>
      </c>
      <c r="C69" s="148" t="s">
        <v>142</v>
      </c>
      <c r="D69" s="150">
        <v>12</v>
      </c>
      <c r="E69" s="127"/>
      <c r="F69" s="128">
        <f t="shared" ref="F69:F71" si="2">D69*E69</f>
        <v>0</v>
      </c>
      <c r="G69" s="151"/>
      <c r="H69" s="129"/>
      <c r="I69" s="117"/>
    </row>
    <row r="70" spans="1:9" s="143" customFormat="1" x14ac:dyDescent="0.2">
      <c r="A70" s="122"/>
      <c r="B70" s="124" t="s">
        <v>191</v>
      </c>
      <c r="C70" s="148" t="s">
        <v>142</v>
      </c>
      <c r="D70" s="150">
        <v>12</v>
      </c>
      <c r="E70" s="127"/>
      <c r="F70" s="128">
        <f t="shared" si="2"/>
        <v>0</v>
      </c>
      <c r="G70" s="151"/>
      <c r="H70" s="129"/>
      <c r="I70" s="117"/>
    </row>
    <row r="71" spans="1:9" s="143" customFormat="1" ht="15" thickBot="1" x14ac:dyDescent="0.25">
      <c r="A71" s="122"/>
      <c r="B71" s="130" t="s">
        <v>192</v>
      </c>
      <c r="C71" s="153" t="s">
        <v>142</v>
      </c>
      <c r="D71" s="155">
        <v>12</v>
      </c>
      <c r="E71" s="133"/>
      <c r="F71" s="134">
        <f t="shared" si="2"/>
        <v>0</v>
      </c>
      <c r="G71" s="151"/>
      <c r="H71" s="129"/>
    </row>
    <row r="72" spans="1:9" s="143" customFormat="1" ht="15" thickTop="1" x14ac:dyDescent="0.2">
      <c r="A72" s="135"/>
      <c r="B72" s="219" t="s">
        <v>183</v>
      </c>
      <c r="C72" s="219"/>
      <c r="D72" s="136"/>
      <c r="E72" s="254"/>
      <c r="F72" s="138">
        <f>SUM(F68:F71)</f>
        <v>0</v>
      </c>
      <c r="G72" s="152"/>
      <c r="H72" s="139"/>
    </row>
    <row r="73" spans="1:9" s="147" customFormat="1" x14ac:dyDescent="0.2">
      <c r="A73" s="144"/>
      <c r="B73" s="145"/>
      <c r="C73" s="146"/>
      <c r="D73" s="146"/>
      <c r="E73" s="255"/>
      <c r="F73" s="145"/>
      <c r="G73" s="152"/>
    </row>
    <row r="74" spans="1:9" s="147" customFormat="1" x14ac:dyDescent="0.2">
      <c r="A74" s="144"/>
      <c r="B74" s="168"/>
      <c r="C74" s="33" t="s">
        <v>10</v>
      </c>
      <c r="D74" s="33" t="s">
        <v>11</v>
      </c>
      <c r="E74" s="196" t="s">
        <v>8</v>
      </c>
      <c r="F74" s="33" t="s">
        <v>9</v>
      </c>
    </row>
    <row r="75" spans="1:9" s="152" customFormat="1" x14ac:dyDescent="0.2">
      <c r="A75" s="122"/>
      <c r="B75" s="148" t="s">
        <v>4</v>
      </c>
      <c r="C75" s="149" t="s">
        <v>0</v>
      </c>
      <c r="D75" s="150">
        <v>8760</v>
      </c>
      <c r="E75" s="127"/>
      <c r="F75" s="128">
        <f>D75*E75</f>
        <v>0</v>
      </c>
      <c r="G75" s="151"/>
      <c r="H75" s="151"/>
    </row>
    <row r="76" spans="1:9" s="152" customFormat="1" x14ac:dyDescent="0.2">
      <c r="A76" s="122"/>
      <c r="B76" s="148" t="s">
        <v>193</v>
      </c>
      <c r="C76" s="169" t="s">
        <v>25</v>
      </c>
      <c r="D76" s="150">
        <v>12</v>
      </c>
      <c r="E76" s="127"/>
      <c r="F76" s="128">
        <f t="shared" ref="F76:F82" si="3">D76*E76</f>
        <v>0</v>
      </c>
      <c r="G76" s="151"/>
      <c r="H76" s="151"/>
    </row>
    <row r="77" spans="1:9" s="152" customFormat="1" x14ac:dyDescent="0.2">
      <c r="A77" s="122"/>
      <c r="B77" s="148" t="s">
        <v>2</v>
      </c>
      <c r="C77" s="149" t="s">
        <v>3</v>
      </c>
      <c r="D77" s="150">
        <v>12</v>
      </c>
      <c r="E77" s="127"/>
      <c r="F77" s="128">
        <f t="shared" si="3"/>
        <v>0</v>
      </c>
      <c r="G77" s="151"/>
      <c r="H77" s="151"/>
    </row>
    <row r="78" spans="1:9" s="152" customFormat="1" x14ac:dyDescent="0.2">
      <c r="A78" s="122"/>
      <c r="B78" s="148" t="s">
        <v>194</v>
      </c>
      <c r="C78" s="149" t="s">
        <v>68</v>
      </c>
      <c r="D78" s="150">
        <v>4</v>
      </c>
      <c r="E78" s="127"/>
      <c r="F78" s="128">
        <f t="shared" si="3"/>
        <v>0</v>
      </c>
      <c r="G78" s="151"/>
      <c r="H78" s="151"/>
    </row>
    <row r="79" spans="1:9" s="152" customFormat="1" x14ac:dyDescent="0.2">
      <c r="A79" s="122"/>
      <c r="B79" s="148" t="s">
        <v>195</v>
      </c>
      <c r="C79" s="149" t="s">
        <v>68</v>
      </c>
      <c r="D79" s="150">
        <v>2</v>
      </c>
      <c r="E79" s="127"/>
      <c r="F79" s="128">
        <f t="shared" si="3"/>
        <v>0</v>
      </c>
      <c r="G79" s="151"/>
      <c r="H79" s="151"/>
    </row>
    <row r="80" spans="1:9" s="152" customFormat="1" x14ac:dyDescent="0.2">
      <c r="A80" s="122"/>
      <c r="B80" s="148" t="s">
        <v>185</v>
      </c>
      <c r="C80" s="149" t="s">
        <v>0</v>
      </c>
      <c r="D80" s="150">
        <v>100</v>
      </c>
      <c r="E80" s="127"/>
      <c r="F80" s="128">
        <f t="shared" si="3"/>
        <v>0</v>
      </c>
      <c r="G80" s="151"/>
      <c r="H80" s="151"/>
    </row>
    <row r="81" spans="1:8" s="152" customFormat="1" x14ac:dyDescent="0.2">
      <c r="A81" s="122"/>
      <c r="B81" s="148" t="s">
        <v>5</v>
      </c>
      <c r="C81" s="149" t="s">
        <v>1</v>
      </c>
      <c r="D81" s="150">
        <v>100</v>
      </c>
      <c r="E81" s="127"/>
      <c r="F81" s="128">
        <f t="shared" si="3"/>
        <v>0</v>
      </c>
      <c r="G81" s="151"/>
      <c r="H81" s="151"/>
    </row>
    <row r="82" spans="1:8" s="152" customFormat="1" ht="15" thickBot="1" x14ac:dyDescent="0.25">
      <c r="A82" s="122"/>
      <c r="B82" s="153" t="s">
        <v>186</v>
      </c>
      <c r="C82" s="154" t="s">
        <v>0</v>
      </c>
      <c r="D82" s="155">
        <v>50</v>
      </c>
      <c r="E82" s="133"/>
      <c r="F82" s="134">
        <f t="shared" si="3"/>
        <v>0</v>
      </c>
      <c r="G82" s="151"/>
      <c r="H82" s="151"/>
    </row>
    <row r="83" spans="1:8" s="152" customFormat="1" ht="15" thickTop="1" x14ac:dyDescent="0.2">
      <c r="A83" s="122"/>
      <c r="B83" s="156" t="s">
        <v>183</v>
      </c>
      <c r="C83" s="157"/>
      <c r="D83" s="136"/>
      <c r="E83" s="254"/>
      <c r="F83" s="138">
        <f>SUM(F75:F82)</f>
        <v>0</v>
      </c>
      <c r="H83" s="158"/>
    </row>
    <row r="84" spans="1:8" s="152" customFormat="1" x14ac:dyDescent="0.2">
      <c r="A84" s="122"/>
      <c r="B84" s="164"/>
      <c r="C84" s="160"/>
      <c r="D84" s="141"/>
      <c r="E84" s="256"/>
      <c r="F84" s="170"/>
    </row>
    <row r="85" spans="1:8" s="152" customFormat="1" x14ac:dyDescent="0.2">
      <c r="A85" s="122"/>
      <c r="B85" s="168" t="s">
        <v>196</v>
      </c>
      <c r="C85" s="149"/>
      <c r="D85" s="171"/>
      <c r="E85" s="257"/>
      <c r="F85" s="173">
        <f>F83+F72</f>
        <v>0</v>
      </c>
      <c r="H85" s="158"/>
    </row>
    <row r="86" spans="1:8" s="152" customFormat="1" x14ac:dyDescent="0.2">
      <c r="A86" s="122"/>
      <c r="B86" s="164"/>
      <c r="C86" s="160"/>
      <c r="D86" s="165"/>
      <c r="E86" s="258"/>
      <c r="F86" s="31"/>
    </row>
    <row r="87" spans="1:8" x14ac:dyDescent="0.2">
      <c r="A87" s="119"/>
      <c r="B87" s="31"/>
      <c r="C87" s="116"/>
      <c r="D87" s="115"/>
      <c r="E87" s="259"/>
      <c r="F87" s="115"/>
    </row>
    <row r="88" spans="1:8" s="118" customFormat="1" x14ac:dyDescent="0.2">
      <c r="A88" s="119"/>
      <c r="B88" s="32" t="s">
        <v>197</v>
      </c>
      <c r="C88" s="120"/>
      <c r="D88" s="121"/>
      <c r="E88" s="260"/>
      <c r="F88" s="121"/>
    </row>
    <row r="89" spans="1:8" s="147" customFormat="1" x14ac:dyDescent="0.2">
      <c r="A89" s="144"/>
      <c r="B89" s="168"/>
      <c r="C89" s="33" t="s">
        <v>10</v>
      </c>
      <c r="D89" s="33" t="s">
        <v>11</v>
      </c>
      <c r="E89" s="196" t="s">
        <v>8</v>
      </c>
      <c r="F89" s="33" t="s">
        <v>9</v>
      </c>
    </row>
    <row r="90" spans="1:8" s="152" customFormat="1" x14ac:dyDescent="0.2">
      <c r="A90" s="122"/>
      <c r="B90" s="148" t="s">
        <v>4</v>
      </c>
      <c r="C90" s="149" t="s">
        <v>0</v>
      </c>
      <c r="D90" s="150">
        <v>8760</v>
      </c>
      <c r="E90" s="127"/>
      <c r="F90" s="128">
        <f>D90*E90</f>
        <v>0</v>
      </c>
      <c r="G90" s="151"/>
      <c r="H90" s="151"/>
    </row>
    <row r="91" spans="1:8" s="152" customFormat="1" x14ac:dyDescent="0.2">
      <c r="A91" s="122"/>
      <c r="B91" s="148" t="s">
        <v>198</v>
      </c>
      <c r="C91" s="174" t="s">
        <v>25</v>
      </c>
      <c r="D91" s="150">
        <v>12</v>
      </c>
      <c r="E91" s="127"/>
      <c r="F91" s="128">
        <f t="shared" ref="F91:F97" si="4">D91*E91</f>
        <v>0</v>
      </c>
      <c r="G91" s="151"/>
      <c r="H91" s="151"/>
    </row>
    <row r="92" spans="1:8" s="152" customFormat="1" x14ac:dyDescent="0.2">
      <c r="A92" s="122"/>
      <c r="B92" s="148" t="s">
        <v>2</v>
      </c>
      <c r="C92" s="149" t="s">
        <v>3</v>
      </c>
      <c r="D92" s="150">
        <v>12</v>
      </c>
      <c r="E92" s="127"/>
      <c r="F92" s="128">
        <f t="shared" si="4"/>
        <v>0</v>
      </c>
      <c r="G92" s="151"/>
      <c r="H92" s="151"/>
    </row>
    <row r="93" spans="1:8" s="152" customFormat="1" x14ac:dyDescent="0.2">
      <c r="A93" s="122"/>
      <c r="B93" s="148" t="s">
        <v>199</v>
      </c>
      <c r="C93" s="149" t="s">
        <v>68</v>
      </c>
      <c r="D93" s="150">
        <v>4</v>
      </c>
      <c r="E93" s="127"/>
      <c r="F93" s="128">
        <f t="shared" si="4"/>
        <v>0</v>
      </c>
      <c r="G93" s="151"/>
      <c r="H93" s="151"/>
    </row>
    <row r="94" spans="1:8" s="152" customFormat="1" x14ac:dyDescent="0.2">
      <c r="A94" s="122"/>
      <c r="B94" s="148" t="s">
        <v>195</v>
      </c>
      <c r="C94" s="149" t="s">
        <v>68</v>
      </c>
      <c r="D94" s="150">
        <v>2</v>
      </c>
      <c r="E94" s="127"/>
      <c r="F94" s="128">
        <f t="shared" si="4"/>
        <v>0</v>
      </c>
      <c r="G94" s="151"/>
      <c r="H94" s="151"/>
    </row>
    <row r="95" spans="1:8" s="152" customFormat="1" x14ac:dyDescent="0.2">
      <c r="A95" s="122"/>
      <c r="B95" s="148" t="s">
        <v>185</v>
      </c>
      <c r="C95" s="149" t="s">
        <v>0</v>
      </c>
      <c r="D95" s="150">
        <v>20</v>
      </c>
      <c r="E95" s="127"/>
      <c r="F95" s="128">
        <f t="shared" si="4"/>
        <v>0</v>
      </c>
      <c r="G95" s="151"/>
      <c r="H95" s="151"/>
    </row>
    <row r="96" spans="1:8" s="152" customFormat="1" x14ac:dyDescent="0.2">
      <c r="A96" s="122"/>
      <c r="B96" s="148" t="s">
        <v>5</v>
      </c>
      <c r="C96" s="149" t="s">
        <v>1</v>
      </c>
      <c r="D96" s="150">
        <v>20</v>
      </c>
      <c r="E96" s="127"/>
      <c r="F96" s="128">
        <f t="shared" si="4"/>
        <v>0</v>
      </c>
      <c r="G96" s="151"/>
      <c r="H96" s="151"/>
    </row>
    <row r="97" spans="1:9" s="152" customFormat="1" ht="15" thickBot="1" x14ac:dyDescent="0.25">
      <c r="A97" s="122"/>
      <c r="B97" s="153" t="s">
        <v>186</v>
      </c>
      <c r="C97" s="154" t="s">
        <v>0</v>
      </c>
      <c r="D97" s="155">
        <v>50</v>
      </c>
      <c r="E97" s="133"/>
      <c r="F97" s="134">
        <f t="shared" si="4"/>
        <v>0</v>
      </c>
      <c r="G97" s="151"/>
      <c r="H97" s="151"/>
    </row>
    <row r="98" spans="1:9" s="152" customFormat="1" ht="15" thickTop="1" x14ac:dyDescent="0.2">
      <c r="A98" s="122"/>
      <c r="B98" s="175" t="s">
        <v>200</v>
      </c>
      <c r="C98" s="157"/>
      <c r="D98" s="176"/>
      <c r="E98" s="261"/>
      <c r="F98" s="138">
        <f>SUM(F90:F97)</f>
        <v>0</v>
      </c>
      <c r="H98" s="158"/>
    </row>
    <row r="99" spans="1:9" s="152" customFormat="1" x14ac:dyDescent="0.2">
      <c r="A99" s="122"/>
      <c r="B99" s="164"/>
      <c r="C99" s="160"/>
      <c r="D99" s="141"/>
      <c r="E99" s="262"/>
      <c r="F99" s="142"/>
    </row>
    <row r="100" spans="1:9" s="152" customFormat="1" x14ac:dyDescent="0.2">
      <c r="A100" s="122"/>
      <c r="B100" s="32" t="s">
        <v>201</v>
      </c>
      <c r="C100" s="120"/>
      <c r="D100" s="121"/>
      <c r="E100" s="260"/>
      <c r="F100" s="121"/>
    </row>
    <row r="101" spans="1:9" s="152" customFormat="1" x14ac:dyDescent="0.2">
      <c r="A101" s="122"/>
      <c r="B101" s="168"/>
      <c r="C101" s="33" t="s">
        <v>10</v>
      </c>
      <c r="D101" s="33" t="s">
        <v>11</v>
      </c>
      <c r="E101" s="196" t="s">
        <v>8</v>
      </c>
      <c r="F101" s="33" t="s">
        <v>9</v>
      </c>
    </row>
    <row r="102" spans="1:9" s="152" customFormat="1" x14ac:dyDescent="0.2">
      <c r="A102" s="122"/>
      <c r="B102" s="148" t="s">
        <v>4</v>
      </c>
      <c r="C102" s="149" t="s">
        <v>0</v>
      </c>
      <c r="D102" s="150">
        <v>17520</v>
      </c>
      <c r="E102" s="127"/>
      <c r="F102" s="128">
        <f>D102*E102</f>
        <v>0</v>
      </c>
      <c r="G102" s="151"/>
      <c r="H102" s="151"/>
    </row>
    <row r="103" spans="1:9" s="152" customFormat="1" x14ac:dyDescent="0.2">
      <c r="A103" s="122"/>
      <c r="B103" s="148" t="s">
        <v>202</v>
      </c>
      <c r="C103" s="174" t="s">
        <v>25</v>
      </c>
      <c r="D103" s="150">
        <v>84</v>
      </c>
      <c r="E103" s="127"/>
      <c r="F103" s="128">
        <f t="shared" ref="F103:F109" si="5">D103*E103</f>
        <v>0</v>
      </c>
      <c r="G103" s="151"/>
      <c r="H103" s="151"/>
      <c r="I103" s="117"/>
    </row>
    <row r="104" spans="1:9" s="152" customFormat="1" x14ac:dyDescent="0.2">
      <c r="A104" s="122"/>
      <c r="B104" s="148" t="s">
        <v>2</v>
      </c>
      <c r="C104" s="149" t="s">
        <v>3</v>
      </c>
      <c r="D104" s="150">
        <v>12</v>
      </c>
      <c r="E104" s="127"/>
      <c r="F104" s="128">
        <f t="shared" si="5"/>
        <v>0</v>
      </c>
      <c r="G104" s="151"/>
      <c r="H104" s="151"/>
    </row>
    <row r="105" spans="1:9" s="152" customFormat="1" x14ac:dyDescent="0.2">
      <c r="A105" s="122"/>
      <c r="B105" s="148" t="s">
        <v>203</v>
      </c>
      <c r="C105" s="149" t="s">
        <v>68</v>
      </c>
      <c r="D105" s="150">
        <v>4</v>
      </c>
      <c r="E105" s="127"/>
      <c r="F105" s="128">
        <f t="shared" si="5"/>
        <v>0</v>
      </c>
      <c r="G105" s="151"/>
      <c r="H105" s="151"/>
    </row>
    <row r="106" spans="1:9" s="152" customFormat="1" ht="28.5" x14ac:dyDescent="0.2">
      <c r="A106" s="122"/>
      <c r="B106" s="179" t="s">
        <v>204</v>
      </c>
      <c r="C106" s="149" t="s">
        <v>25</v>
      </c>
      <c r="D106" s="150">
        <v>12</v>
      </c>
      <c r="E106" s="127"/>
      <c r="F106" s="128">
        <f t="shared" si="5"/>
        <v>0</v>
      </c>
      <c r="G106" s="151"/>
      <c r="H106" s="151"/>
    </row>
    <row r="107" spans="1:9" s="152" customFormat="1" x14ac:dyDescent="0.2">
      <c r="A107" s="122"/>
      <c r="B107" s="148" t="s">
        <v>185</v>
      </c>
      <c r="C107" s="149" t="s">
        <v>0</v>
      </c>
      <c r="D107" s="150">
        <v>30</v>
      </c>
      <c r="E107" s="127"/>
      <c r="F107" s="128">
        <f t="shared" si="5"/>
        <v>0</v>
      </c>
      <c r="G107" s="151"/>
      <c r="H107" s="151"/>
    </row>
    <row r="108" spans="1:9" s="152" customFormat="1" x14ac:dyDescent="0.2">
      <c r="A108" s="122"/>
      <c r="B108" s="148" t="s">
        <v>5</v>
      </c>
      <c r="C108" s="149" t="s">
        <v>1</v>
      </c>
      <c r="D108" s="150">
        <v>50</v>
      </c>
      <c r="E108" s="127"/>
      <c r="F108" s="128">
        <f t="shared" si="5"/>
        <v>0</v>
      </c>
      <c r="G108" s="151"/>
      <c r="H108" s="151"/>
    </row>
    <row r="109" spans="1:9" s="152" customFormat="1" ht="15" thickBot="1" x14ac:dyDescent="0.25">
      <c r="A109" s="122"/>
      <c r="B109" s="153" t="s">
        <v>186</v>
      </c>
      <c r="C109" s="154" t="s">
        <v>0</v>
      </c>
      <c r="D109" s="155">
        <v>40</v>
      </c>
      <c r="E109" s="133"/>
      <c r="F109" s="134">
        <f t="shared" si="5"/>
        <v>0</v>
      </c>
      <c r="G109" s="151"/>
      <c r="H109" s="151"/>
    </row>
    <row r="110" spans="1:9" s="152" customFormat="1" ht="15" thickTop="1" x14ac:dyDescent="0.2">
      <c r="A110" s="122"/>
      <c r="B110" s="175" t="s">
        <v>205</v>
      </c>
      <c r="C110" s="157"/>
      <c r="D110" s="176"/>
      <c r="E110" s="261"/>
      <c r="F110" s="138">
        <f>SUM(F102:F109)</f>
        <v>0</v>
      </c>
      <c r="H110" s="158"/>
    </row>
    <row r="111" spans="1:9" s="152" customFormat="1" x14ac:dyDescent="0.2">
      <c r="A111" s="122"/>
      <c r="B111" s="180"/>
      <c r="C111" s="160"/>
      <c r="D111" s="141"/>
      <c r="E111" s="256"/>
      <c r="F111" s="181"/>
    </row>
    <row r="112" spans="1:9" s="152" customFormat="1" x14ac:dyDescent="0.2">
      <c r="A112" s="122"/>
      <c r="B112" s="32" t="s">
        <v>206</v>
      </c>
      <c r="C112" s="120"/>
      <c r="D112" s="121"/>
      <c r="E112" s="260"/>
      <c r="F112" s="121"/>
    </row>
    <row r="113" spans="1:8" s="152" customFormat="1" x14ac:dyDescent="0.2">
      <c r="A113" s="122"/>
      <c r="B113" s="168"/>
      <c r="C113" s="33" t="s">
        <v>10</v>
      </c>
      <c r="D113" s="33" t="s">
        <v>11</v>
      </c>
      <c r="E113" s="196" t="s">
        <v>8</v>
      </c>
      <c r="F113" s="33" t="s">
        <v>9</v>
      </c>
    </row>
    <row r="114" spans="1:8" s="152" customFormat="1" x14ac:dyDescent="0.2">
      <c r="A114" s="122"/>
      <c r="B114" s="148" t="s">
        <v>207</v>
      </c>
      <c r="C114" s="174" t="s">
        <v>25</v>
      </c>
      <c r="D114" s="150">
        <v>12</v>
      </c>
      <c r="E114" s="127"/>
      <c r="F114" s="128">
        <f t="shared" ref="F114:F124" si="6">D114*E114</f>
        <v>0</v>
      </c>
      <c r="G114" s="151"/>
      <c r="H114" s="151"/>
    </row>
    <row r="115" spans="1:8" s="152" customFormat="1" x14ac:dyDescent="0.2">
      <c r="A115" s="122"/>
      <c r="B115" s="148" t="s">
        <v>208</v>
      </c>
      <c r="C115" s="174" t="s">
        <v>25</v>
      </c>
      <c r="D115" s="150">
        <v>12</v>
      </c>
      <c r="E115" s="127"/>
      <c r="F115" s="128">
        <f t="shared" si="6"/>
        <v>0</v>
      </c>
      <c r="G115" s="151"/>
      <c r="H115" s="151"/>
    </row>
    <row r="116" spans="1:8" s="152" customFormat="1" x14ac:dyDescent="0.2">
      <c r="A116" s="122"/>
      <c r="B116" s="148" t="s">
        <v>209</v>
      </c>
      <c r="C116" s="174" t="s">
        <v>25</v>
      </c>
      <c r="D116" s="150">
        <v>12</v>
      </c>
      <c r="E116" s="127"/>
      <c r="F116" s="128">
        <f t="shared" si="6"/>
        <v>0</v>
      </c>
      <c r="G116" s="151"/>
      <c r="H116" s="151"/>
    </row>
    <row r="117" spans="1:8" s="152" customFormat="1" x14ac:dyDescent="0.2">
      <c r="A117" s="122"/>
      <c r="B117" s="148" t="s">
        <v>210</v>
      </c>
      <c r="C117" s="174" t="s">
        <v>25</v>
      </c>
      <c r="D117" s="150">
        <v>12</v>
      </c>
      <c r="E117" s="127"/>
      <c r="F117" s="128">
        <f t="shared" si="6"/>
        <v>0</v>
      </c>
      <c r="G117" s="151"/>
      <c r="H117" s="151"/>
    </row>
    <row r="118" spans="1:8" s="152" customFormat="1" x14ac:dyDescent="0.2">
      <c r="A118" s="122"/>
      <c r="B118" s="148" t="s">
        <v>211</v>
      </c>
      <c r="C118" s="174" t="s">
        <v>25</v>
      </c>
      <c r="D118" s="150">
        <v>12</v>
      </c>
      <c r="E118" s="127"/>
      <c r="F118" s="128">
        <f t="shared" si="6"/>
        <v>0</v>
      </c>
      <c r="G118" s="151"/>
      <c r="H118" s="151"/>
    </row>
    <row r="119" spans="1:8" s="152" customFormat="1" x14ac:dyDescent="0.2">
      <c r="A119" s="122"/>
      <c r="B119" s="148" t="s">
        <v>212</v>
      </c>
      <c r="C119" s="174" t="s">
        <v>25</v>
      </c>
      <c r="D119" s="150">
        <v>12</v>
      </c>
      <c r="E119" s="127"/>
      <c r="F119" s="128">
        <f t="shared" si="6"/>
        <v>0</v>
      </c>
      <c r="G119" s="151"/>
      <c r="H119" s="151"/>
    </row>
    <row r="120" spans="1:8" s="152" customFormat="1" x14ac:dyDescent="0.2">
      <c r="A120" s="122"/>
      <c r="B120" s="148" t="s">
        <v>2</v>
      </c>
      <c r="C120" s="149" t="s">
        <v>3</v>
      </c>
      <c r="D120" s="150">
        <v>12</v>
      </c>
      <c r="E120" s="127"/>
      <c r="F120" s="128">
        <f t="shared" si="6"/>
        <v>0</v>
      </c>
      <c r="G120" s="151"/>
      <c r="H120" s="151"/>
    </row>
    <row r="121" spans="1:8" s="152" customFormat="1" x14ac:dyDescent="0.2">
      <c r="A121" s="122"/>
      <c r="B121" s="148" t="s">
        <v>203</v>
      </c>
      <c r="C121" s="149" t="s">
        <v>68</v>
      </c>
      <c r="D121" s="150">
        <v>4</v>
      </c>
      <c r="E121" s="127"/>
      <c r="F121" s="128">
        <f t="shared" si="6"/>
        <v>0</v>
      </c>
      <c r="G121" s="151"/>
      <c r="H121" s="151"/>
    </row>
    <row r="122" spans="1:8" s="152" customFormat="1" x14ac:dyDescent="0.2">
      <c r="A122" s="122"/>
      <c r="B122" s="148" t="s">
        <v>185</v>
      </c>
      <c r="C122" s="149" t="s">
        <v>0</v>
      </c>
      <c r="D122" s="150">
        <v>50</v>
      </c>
      <c r="E122" s="127"/>
      <c r="F122" s="128">
        <f t="shared" si="6"/>
        <v>0</v>
      </c>
      <c r="G122" s="151"/>
      <c r="H122" s="151"/>
    </row>
    <row r="123" spans="1:8" s="152" customFormat="1" x14ac:dyDescent="0.2">
      <c r="A123" s="122"/>
      <c r="B123" s="148" t="s">
        <v>5</v>
      </c>
      <c r="C123" s="149" t="s">
        <v>1</v>
      </c>
      <c r="D123" s="150">
        <v>50</v>
      </c>
      <c r="E123" s="127"/>
      <c r="F123" s="128">
        <f t="shared" si="6"/>
        <v>0</v>
      </c>
      <c r="G123" s="151"/>
      <c r="H123" s="151"/>
    </row>
    <row r="124" spans="1:8" s="152" customFormat="1" ht="15" thickBot="1" x14ac:dyDescent="0.25">
      <c r="A124" s="122"/>
      <c r="B124" s="153" t="s">
        <v>186</v>
      </c>
      <c r="C124" s="154" t="s">
        <v>0</v>
      </c>
      <c r="D124" s="155">
        <v>40</v>
      </c>
      <c r="E124" s="133"/>
      <c r="F124" s="134">
        <f t="shared" si="6"/>
        <v>0</v>
      </c>
      <c r="G124" s="151"/>
      <c r="H124" s="151"/>
    </row>
    <row r="125" spans="1:8" s="152" customFormat="1" ht="15" thickTop="1" x14ac:dyDescent="0.2">
      <c r="A125" s="122"/>
      <c r="B125" s="175" t="s">
        <v>213</v>
      </c>
      <c r="C125" s="157"/>
      <c r="D125" s="176"/>
      <c r="E125" s="261"/>
      <c r="F125" s="138">
        <f>SUM(F114:F124)</f>
        <v>0</v>
      </c>
      <c r="H125" s="158"/>
    </row>
    <row r="126" spans="1:8" s="152" customFormat="1" x14ac:dyDescent="0.2">
      <c r="A126" s="122"/>
      <c r="B126" s="180"/>
      <c r="C126" s="160"/>
      <c r="D126" s="141"/>
      <c r="E126" s="256"/>
      <c r="F126" s="181"/>
    </row>
    <row r="127" spans="1:8" s="152" customFormat="1" x14ac:dyDescent="0.2">
      <c r="A127" s="122"/>
      <c r="B127" s="32" t="s">
        <v>214</v>
      </c>
      <c r="C127" s="120"/>
      <c r="D127" s="121"/>
      <c r="E127" s="260"/>
      <c r="F127" s="121"/>
    </row>
    <row r="128" spans="1:8" s="152" customFormat="1" x14ac:dyDescent="0.2">
      <c r="A128" s="122"/>
      <c r="B128" s="168"/>
      <c r="C128" s="33" t="s">
        <v>10</v>
      </c>
      <c r="D128" s="33" t="s">
        <v>11</v>
      </c>
      <c r="E128" s="196" t="s">
        <v>8</v>
      </c>
      <c r="F128" s="33" t="s">
        <v>9</v>
      </c>
    </row>
    <row r="129" spans="1:8" s="152" customFormat="1" x14ac:dyDescent="0.2">
      <c r="A129" s="122"/>
      <c r="B129" s="148" t="s">
        <v>4</v>
      </c>
      <c r="C129" s="149" t="s">
        <v>0</v>
      </c>
      <c r="D129" s="150">
        <v>8760</v>
      </c>
      <c r="E129" s="127"/>
      <c r="F129" s="128">
        <f t="shared" ref="F129:F136" si="7">D129*E129</f>
        <v>0</v>
      </c>
      <c r="G129" s="151"/>
      <c r="H129" s="151"/>
    </row>
    <row r="130" spans="1:8" s="152" customFormat="1" x14ac:dyDescent="0.2">
      <c r="A130" s="122"/>
      <c r="B130" s="148" t="s">
        <v>215</v>
      </c>
      <c r="C130" s="174" t="s">
        <v>25</v>
      </c>
      <c r="D130" s="150">
        <v>12</v>
      </c>
      <c r="E130" s="127"/>
      <c r="F130" s="128">
        <f t="shared" si="7"/>
        <v>0</v>
      </c>
      <c r="G130" s="151"/>
      <c r="H130" s="151"/>
    </row>
    <row r="131" spans="1:8" s="152" customFormat="1" x14ac:dyDescent="0.2">
      <c r="A131" s="122"/>
      <c r="B131" s="148" t="s">
        <v>2</v>
      </c>
      <c r="C131" s="149" t="s">
        <v>3</v>
      </c>
      <c r="D131" s="150">
        <v>12</v>
      </c>
      <c r="E131" s="127"/>
      <c r="F131" s="128">
        <f t="shared" si="7"/>
        <v>0</v>
      </c>
      <c r="G131" s="151"/>
      <c r="H131" s="151"/>
    </row>
    <row r="132" spans="1:8" s="152" customFormat="1" x14ac:dyDescent="0.2">
      <c r="A132" s="122"/>
      <c r="B132" s="148" t="s">
        <v>203</v>
      </c>
      <c r="C132" s="149" t="s">
        <v>68</v>
      </c>
      <c r="D132" s="150">
        <v>4</v>
      </c>
      <c r="E132" s="127"/>
      <c r="F132" s="128">
        <f t="shared" si="7"/>
        <v>0</v>
      </c>
      <c r="G132" s="151"/>
      <c r="H132" s="151"/>
    </row>
    <row r="133" spans="1:8" s="152" customFormat="1" ht="28.5" x14ac:dyDescent="0.2">
      <c r="A133" s="122"/>
      <c r="B133" s="179" t="s">
        <v>204</v>
      </c>
      <c r="C133" s="149" t="s">
        <v>25</v>
      </c>
      <c r="D133" s="150">
        <v>12</v>
      </c>
      <c r="E133" s="127"/>
      <c r="F133" s="128">
        <f t="shared" si="7"/>
        <v>0</v>
      </c>
      <c r="G133" s="151"/>
      <c r="H133" s="151"/>
    </row>
    <row r="134" spans="1:8" s="152" customFormat="1" x14ac:dyDescent="0.2">
      <c r="A134" s="122"/>
      <c r="B134" s="148" t="s">
        <v>185</v>
      </c>
      <c r="C134" s="149" t="s">
        <v>0</v>
      </c>
      <c r="D134" s="150">
        <v>20</v>
      </c>
      <c r="E134" s="127"/>
      <c r="F134" s="128">
        <f t="shared" si="7"/>
        <v>0</v>
      </c>
      <c r="G134" s="151"/>
      <c r="H134" s="151"/>
    </row>
    <row r="135" spans="1:8" s="152" customFormat="1" x14ac:dyDescent="0.2">
      <c r="A135" s="122"/>
      <c r="B135" s="148" t="s">
        <v>5</v>
      </c>
      <c r="C135" s="149" t="s">
        <v>1</v>
      </c>
      <c r="D135" s="150">
        <v>50</v>
      </c>
      <c r="E135" s="127"/>
      <c r="F135" s="128">
        <f t="shared" si="7"/>
        <v>0</v>
      </c>
      <c r="G135" s="151"/>
      <c r="H135" s="151"/>
    </row>
    <row r="136" spans="1:8" s="152" customFormat="1" ht="15" thickBot="1" x14ac:dyDescent="0.25">
      <c r="A136" s="122"/>
      <c r="B136" s="153" t="s">
        <v>186</v>
      </c>
      <c r="C136" s="154" t="s">
        <v>0</v>
      </c>
      <c r="D136" s="155">
        <v>40</v>
      </c>
      <c r="E136" s="133"/>
      <c r="F136" s="134">
        <f t="shared" si="7"/>
        <v>0</v>
      </c>
      <c r="G136" s="151"/>
      <c r="H136" s="151"/>
    </row>
    <row r="137" spans="1:8" s="152" customFormat="1" ht="15" thickTop="1" x14ac:dyDescent="0.2">
      <c r="A137" s="122"/>
      <c r="B137" s="175" t="s">
        <v>216</v>
      </c>
      <c r="C137" s="157"/>
      <c r="D137" s="176"/>
      <c r="E137" s="261"/>
      <c r="F137" s="138">
        <f>SUM(F129:F136)</f>
        <v>0</v>
      </c>
      <c r="H137" s="158"/>
    </row>
    <row r="138" spans="1:8" s="152" customFormat="1" x14ac:dyDescent="0.2">
      <c r="A138" s="122"/>
      <c r="B138" s="180"/>
      <c r="C138" s="160"/>
      <c r="D138" s="141"/>
      <c r="E138" s="256"/>
      <c r="F138" s="181"/>
    </row>
    <row r="139" spans="1:8" s="152" customFormat="1" x14ac:dyDescent="0.2">
      <c r="A139" s="122"/>
      <c r="B139" s="32" t="s">
        <v>217</v>
      </c>
      <c r="C139" s="120"/>
      <c r="D139" s="121"/>
      <c r="E139" s="260"/>
      <c r="F139" s="121"/>
    </row>
    <row r="140" spans="1:8" s="152" customFormat="1" x14ac:dyDescent="0.2">
      <c r="A140" s="122"/>
      <c r="B140" s="168"/>
      <c r="C140" s="33" t="s">
        <v>10</v>
      </c>
      <c r="D140" s="33" t="s">
        <v>11</v>
      </c>
      <c r="E140" s="196" t="s">
        <v>8</v>
      </c>
      <c r="F140" s="33" t="s">
        <v>9</v>
      </c>
    </row>
    <row r="141" spans="1:8" s="152" customFormat="1" x14ac:dyDescent="0.2">
      <c r="A141" s="122"/>
      <c r="B141" s="148" t="s">
        <v>4</v>
      </c>
      <c r="C141" s="149" t="s">
        <v>0</v>
      </c>
      <c r="D141" s="150">
        <v>6000</v>
      </c>
      <c r="E141" s="127"/>
      <c r="F141" s="128">
        <f t="shared" ref="F141:F148" si="8">D141*E141</f>
        <v>0</v>
      </c>
      <c r="G141" s="151"/>
      <c r="H141" s="151"/>
    </row>
    <row r="142" spans="1:8" s="152" customFormat="1" x14ac:dyDescent="0.2">
      <c r="A142" s="122"/>
      <c r="B142" s="148" t="s">
        <v>218</v>
      </c>
      <c r="C142" s="174" t="s">
        <v>25</v>
      </c>
      <c r="D142" s="150">
        <v>12</v>
      </c>
      <c r="E142" s="127"/>
      <c r="F142" s="128">
        <f t="shared" si="8"/>
        <v>0</v>
      </c>
      <c r="G142" s="151"/>
      <c r="H142" s="151"/>
    </row>
    <row r="143" spans="1:8" s="152" customFormat="1" x14ac:dyDescent="0.2">
      <c r="A143" s="122"/>
      <c r="B143" s="148" t="s">
        <v>2</v>
      </c>
      <c r="C143" s="149" t="s">
        <v>3</v>
      </c>
      <c r="D143" s="150">
        <v>12</v>
      </c>
      <c r="E143" s="127"/>
      <c r="F143" s="128">
        <f t="shared" si="8"/>
        <v>0</v>
      </c>
      <c r="G143" s="151"/>
      <c r="H143" s="151"/>
    </row>
    <row r="144" spans="1:8" s="152" customFormat="1" x14ac:dyDescent="0.2">
      <c r="A144" s="122"/>
      <c r="B144" s="148" t="s">
        <v>203</v>
      </c>
      <c r="C144" s="149" t="s">
        <v>68</v>
      </c>
      <c r="D144" s="150">
        <v>4</v>
      </c>
      <c r="E144" s="127"/>
      <c r="F144" s="128">
        <f t="shared" si="8"/>
        <v>0</v>
      </c>
      <c r="G144" s="151"/>
      <c r="H144" s="151"/>
    </row>
    <row r="145" spans="1:8" s="152" customFormat="1" ht="28.5" x14ac:dyDescent="0.2">
      <c r="A145" s="122"/>
      <c r="B145" s="179" t="s">
        <v>204</v>
      </c>
      <c r="C145" s="149" t="s">
        <v>25</v>
      </c>
      <c r="D145" s="150">
        <v>12</v>
      </c>
      <c r="E145" s="127"/>
      <c r="F145" s="128">
        <f t="shared" si="8"/>
        <v>0</v>
      </c>
      <c r="G145" s="151"/>
      <c r="H145" s="151"/>
    </row>
    <row r="146" spans="1:8" s="152" customFormat="1" x14ac:dyDescent="0.2">
      <c r="A146" s="122"/>
      <c r="B146" s="148" t="s">
        <v>185</v>
      </c>
      <c r="C146" s="149" t="s">
        <v>0</v>
      </c>
      <c r="D146" s="150">
        <v>20</v>
      </c>
      <c r="E146" s="127"/>
      <c r="F146" s="128">
        <f t="shared" si="8"/>
        <v>0</v>
      </c>
      <c r="G146" s="151"/>
      <c r="H146" s="151"/>
    </row>
    <row r="147" spans="1:8" s="152" customFormat="1" x14ac:dyDescent="0.2">
      <c r="A147" s="122"/>
      <c r="B147" s="148" t="s">
        <v>5</v>
      </c>
      <c r="C147" s="149" t="s">
        <v>1</v>
      </c>
      <c r="D147" s="150">
        <v>50</v>
      </c>
      <c r="E147" s="127"/>
      <c r="F147" s="128">
        <f t="shared" si="8"/>
        <v>0</v>
      </c>
      <c r="G147" s="151"/>
      <c r="H147" s="151"/>
    </row>
    <row r="148" spans="1:8" s="152" customFormat="1" ht="15" thickBot="1" x14ac:dyDescent="0.25">
      <c r="A148" s="122"/>
      <c r="B148" s="153" t="s">
        <v>186</v>
      </c>
      <c r="C148" s="154" t="s">
        <v>0</v>
      </c>
      <c r="D148" s="155">
        <v>20</v>
      </c>
      <c r="E148" s="133"/>
      <c r="F148" s="134">
        <f t="shared" si="8"/>
        <v>0</v>
      </c>
      <c r="G148" s="151"/>
      <c r="H148" s="151"/>
    </row>
    <row r="149" spans="1:8" s="152" customFormat="1" ht="15" thickTop="1" x14ac:dyDescent="0.2">
      <c r="A149" s="122"/>
      <c r="B149" s="175" t="s">
        <v>219</v>
      </c>
      <c r="C149" s="157"/>
      <c r="D149" s="176"/>
      <c r="E149" s="261"/>
      <c r="F149" s="138">
        <f>SUM(F141:F148)</f>
        <v>0</v>
      </c>
      <c r="H149" s="158"/>
    </row>
    <row r="150" spans="1:8" s="152" customFormat="1" x14ac:dyDescent="0.2">
      <c r="A150" s="122"/>
      <c r="B150" s="180"/>
      <c r="C150" s="160"/>
      <c r="D150" s="141"/>
      <c r="E150" s="256"/>
      <c r="F150" s="181"/>
    </row>
    <row r="151" spans="1:8" s="152" customFormat="1" x14ac:dyDescent="0.2">
      <c r="A151" s="122"/>
      <c r="B151" s="164" t="s">
        <v>220</v>
      </c>
      <c r="C151" s="160"/>
      <c r="D151" s="141"/>
      <c r="E151" s="256"/>
      <c r="F151" s="181"/>
    </row>
    <row r="152" spans="1:8" s="152" customFormat="1" x14ac:dyDescent="0.2">
      <c r="A152" s="122"/>
      <c r="B152" s="180"/>
      <c r="C152" s="160"/>
      <c r="D152" s="141"/>
      <c r="E152" s="256"/>
      <c r="F152" s="181"/>
    </row>
    <row r="153" spans="1:8" s="182" customFormat="1" x14ac:dyDescent="0.2">
      <c r="A153" s="119"/>
      <c r="B153" s="32" t="s">
        <v>221</v>
      </c>
      <c r="C153" s="120"/>
      <c r="D153" s="121"/>
      <c r="E153" s="260"/>
      <c r="F153" s="121"/>
    </row>
    <row r="154" spans="1:8" s="152" customFormat="1" x14ac:dyDescent="0.2">
      <c r="A154" s="122"/>
      <c r="B154" s="167" t="s">
        <v>140</v>
      </c>
      <c r="C154" s="126" t="s">
        <v>10</v>
      </c>
      <c r="D154" s="126" t="s">
        <v>11</v>
      </c>
      <c r="E154" s="196" t="s">
        <v>8</v>
      </c>
      <c r="F154" s="33" t="s">
        <v>9</v>
      </c>
    </row>
    <row r="155" spans="1:8" s="152" customFormat="1" ht="15" thickBot="1" x14ac:dyDescent="0.25">
      <c r="A155" s="122"/>
      <c r="B155" s="130" t="s">
        <v>222</v>
      </c>
      <c r="C155" s="131" t="s">
        <v>142</v>
      </c>
      <c r="D155" s="132">
        <v>12</v>
      </c>
      <c r="E155" s="133"/>
      <c r="F155" s="134">
        <f t="shared" ref="F155" si="9">D155*E155</f>
        <v>0</v>
      </c>
      <c r="G155" s="151"/>
      <c r="H155" s="151"/>
    </row>
    <row r="156" spans="1:8" s="152" customFormat="1" ht="15" thickTop="1" x14ac:dyDescent="0.2">
      <c r="A156" s="122"/>
      <c r="B156" s="175" t="s">
        <v>223</v>
      </c>
      <c r="C156" s="157"/>
      <c r="D156" s="176"/>
      <c r="E156" s="261"/>
      <c r="F156" s="183">
        <f>F155</f>
        <v>0</v>
      </c>
      <c r="H156" s="158"/>
    </row>
    <row r="157" spans="1:8" s="152" customFormat="1" x14ac:dyDescent="0.2">
      <c r="A157" s="122"/>
      <c r="B157" s="180"/>
      <c r="C157" s="160"/>
      <c r="D157" s="141"/>
      <c r="E157" s="256"/>
      <c r="F157" s="181"/>
    </row>
    <row r="158" spans="1:8" s="152" customFormat="1" x14ac:dyDescent="0.2">
      <c r="A158" s="122"/>
      <c r="B158" s="32" t="s">
        <v>224</v>
      </c>
      <c r="C158" s="120"/>
      <c r="D158" s="121"/>
      <c r="E158" s="260"/>
      <c r="F158" s="121"/>
    </row>
    <row r="159" spans="1:8" s="152" customFormat="1" x14ac:dyDescent="0.2">
      <c r="A159" s="122"/>
      <c r="B159" s="168"/>
      <c r="C159" s="33" t="s">
        <v>10</v>
      </c>
      <c r="D159" s="33" t="s">
        <v>11</v>
      </c>
      <c r="E159" s="196" t="s">
        <v>8</v>
      </c>
      <c r="F159" s="33" t="s">
        <v>9</v>
      </c>
    </row>
    <row r="160" spans="1:8" s="152" customFormat="1" ht="28.5" x14ac:dyDescent="0.2">
      <c r="A160" s="122"/>
      <c r="B160" s="179" t="s">
        <v>225</v>
      </c>
      <c r="C160" s="149" t="s">
        <v>117</v>
      </c>
      <c r="D160" s="150">
        <v>200</v>
      </c>
      <c r="E160" s="127"/>
      <c r="F160" s="128">
        <f t="shared" ref="F160:F168" si="10">D160*E160</f>
        <v>0</v>
      </c>
      <c r="G160" s="151"/>
      <c r="H160" s="151"/>
    </row>
    <row r="161" spans="1:10" s="152" customFormat="1" x14ac:dyDescent="0.2">
      <c r="A161" s="122"/>
      <c r="B161" s="179" t="s">
        <v>226</v>
      </c>
      <c r="C161" s="149" t="s">
        <v>25</v>
      </c>
      <c r="D161" s="150">
        <v>20</v>
      </c>
      <c r="E161" s="127"/>
      <c r="F161" s="128">
        <f t="shared" si="10"/>
        <v>0</v>
      </c>
      <c r="G161" s="151"/>
      <c r="H161" s="151"/>
    </row>
    <row r="162" spans="1:10" s="152" customFormat="1" x14ac:dyDescent="0.2">
      <c r="A162" s="122"/>
      <c r="B162" s="148" t="s">
        <v>96</v>
      </c>
      <c r="C162" s="174" t="s">
        <v>0</v>
      </c>
      <c r="D162" s="150">
        <v>40</v>
      </c>
      <c r="E162" s="127"/>
      <c r="F162" s="128">
        <f t="shared" si="10"/>
        <v>0</v>
      </c>
      <c r="G162" s="151"/>
      <c r="H162" s="151"/>
    </row>
    <row r="163" spans="1:10" s="152" customFormat="1" x14ac:dyDescent="0.2">
      <c r="A163" s="122"/>
      <c r="B163" s="148" t="s">
        <v>97</v>
      </c>
      <c r="C163" s="149" t="s">
        <v>0</v>
      </c>
      <c r="D163" s="150">
        <v>40</v>
      </c>
      <c r="E163" s="127"/>
      <c r="F163" s="128">
        <f t="shared" si="10"/>
        <v>0</v>
      </c>
      <c r="G163" s="151"/>
      <c r="H163" s="151"/>
    </row>
    <row r="164" spans="1:10" s="152" customFormat="1" x14ac:dyDescent="0.2">
      <c r="A164" s="122"/>
      <c r="B164" s="148" t="s">
        <v>227</v>
      </c>
      <c r="C164" s="149" t="s">
        <v>1</v>
      </c>
      <c r="D164" s="150">
        <v>50</v>
      </c>
      <c r="E164" s="127"/>
      <c r="F164" s="128">
        <f t="shared" si="10"/>
        <v>0</v>
      </c>
      <c r="G164" s="151"/>
      <c r="H164" s="151"/>
    </row>
    <row r="165" spans="1:10" s="152" customFormat="1" x14ac:dyDescent="0.2">
      <c r="A165" s="122"/>
      <c r="B165" s="179" t="s">
        <v>228</v>
      </c>
      <c r="C165" s="149" t="s">
        <v>0</v>
      </c>
      <c r="D165" s="150">
        <v>100</v>
      </c>
      <c r="E165" s="127"/>
      <c r="F165" s="128">
        <f t="shared" si="10"/>
        <v>0</v>
      </c>
      <c r="G165" s="151"/>
      <c r="H165" s="151"/>
    </row>
    <row r="166" spans="1:10" s="152" customFormat="1" x14ac:dyDescent="0.2">
      <c r="A166" s="122"/>
      <c r="B166" s="184" t="s">
        <v>229</v>
      </c>
      <c r="C166" s="185" t="s">
        <v>230</v>
      </c>
      <c r="D166" s="186">
        <v>20</v>
      </c>
      <c r="E166" s="187"/>
      <c r="F166" s="128">
        <f t="shared" si="10"/>
        <v>0</v>
      </c>
      <c r="G166" s="151"/>
      <c r="H166" s="151"/>
    </row>
    <row r="167" spans="1:10" s="152" customFormat="1" x14ac:dyDescent="0.2">
      <c r="A167" s="122"/>
      <c r="B167" s="148" t="s">
        <v>231</v>
      </c>
      <c r="C167" s="149" t="s">
        <v>237</v>
      </c>
      <c r="D167" s="33">
        <v>12</v>
      </c>
      <c r="E167" s="127"/>
      <c r="F167" s="128">
        <f t="shared" si="10"/>
        <v>0</v>
      </c>
      <c r="G167" s="151"/>
      <c r="H167" s="151"/>
    </row>
    <row r="168" spans="1:10" s="152" customFormat="1" x14ac:dyDescent="0.2">
      <c r="A168" s="122"/>
      <c r="B168" s="148" t="s">
        <v>232</v>
      </c>
      <c r="C168" s="149" t="s">
        <v>238</v>
      </c>
      <c r="D168" s="126">
        <v>5</v>
      </c>
      <c r="E168" s="127"/>
      <c r="F168" s="128">
        <f t="shared" si="10"/>
        <v>0</v>
      </c>
      <c r="G168" s="151"/>
      <c r="H168" s="151"/>
    </row>
    <row r="169" spans="1:10" s="152" customFormat="1" x14ac:dyDescent="0.2">
      <c r="A169" s="122"/>
      <c r="B169" s="175" t="s">
        <v>233</v>
      </c>
      <c r="C169" s="157"/>
      <c r="D169" s="176"/>
      <c r="E169" s="177"/>
      <c r="F169" s="178">
        <f>SUM(F160:F168)</f>
        <v>0</v>
      </c>
      <c r="H169" s="158"/>
    </row>
    <row r="170" spans="1:10" s="152" customFormat="1" x14ac:dyDescent="0.2">
      <c r="A170" s="122"/>
      <c r="B170" s="180"/>
      <c r="C170" s="160"/>
      <c r="D170" s="141"/>
      <c r="E170" s="170"/>
      <c r="F170" s="31"/>
    </row>
    <row r="171" spans="1:10" s="191" customFormat="1" x14ac:dyDescent="0.2">
      <c r="A171" s="188"/>
      <c r="B171" s="215" t="s">
        <v>234</v>
      </c>
      <c r="C171" s="216"/>
      <c r="D171" s="216"/>
      <c r="E171" s="217"/>
      <c r="F171" s="172">
        <f>F156+F98+F85+F64+F149+F137+F110+F169+F125</f>
        <v>0</v>
      </c>
      <c r="G171" s="189"/>
      <c r="H171" s="190"/>
      <c r="J171" s="158"/>
    </row>
    <row r="172" spans="1:10" s="152" customFormat="1" ht="18" customHeight="1" x14ac:dyDescent="0.2">
      <c r="A172" s="122"/>
      <c r="B172" s="202" t="s">
        <v>235</v>
      </c>
      <c r="C172" s="203"/>
      <c r="D172" s="203"/>
      <c r="E172" s="204"/>
      <c r="F172" s="192">
        <f>F171*4</f>
        <v>0</v>
      </c>
      <c r="G172" s="190"/>
      <c r="H172" s="190"/>
    </row>
    <row r="173" spans="1:10" s="152" customFormat="1" x14ac:dyDescent="0.2">
      <c r="A173" s="122"/>
      <c r="B173" s="164"/>
      <c r="C173" s="160"/>
      <c r="D173" s="141"/>
      <c r="E173" s="142"/>
      <c r="F173" s="142"/>
    </row>
    <row r="174" spans="1:10" ht="12" customHeight="1" x14ac:dyDescent="0.2">
      <c r="B174" s="115"/>
      <c r="C174" s="116"/>
      <c r="D174" s="193"/>
      <c r="E174" s="194"/>
      <c r="F174" s="115"/>
    </row>
    <row r="175" spans="1:10" x14ac:dyDescent="0.2">
      <c r="B175" s="258" t="s">
        <v>54</v>
      </c>
      <c r="C175" s="263"/>
      <c r="D175" s="263"/>
      <c r="E175" s="264"/>
      <c r="F175" s="259"/>
    </row>
    <row r="176" spans="1:10" ht="14.45" customHeight="1" x14ac:dyDescent="0.2">
      <c r="B176" s="259"/>
      <c r="C176" s="265"/>
      <c r="D176" s="259"/>
      <c r="E176" s="259"/>
      <c r="F176" s="259"/>
    </row>
    <row r="177" spans="2:10" x14ac:dyDescent="0.2">
      <c r="B177" s="211" t="s">
        <v>81</v>
      </c>
      <c r="C177" s="211"/>
      <c r="D177" s="212" t="s">
        <v>42</v>
      </c>
      <c r="E177" s="212"/>
      <c r="F177" s="259"/>
    </row>
    <row r="178" spans="2:10" x14ac:dyDescent="0.2">
      <c r="B178" s="213" t="s">
        <v>41</v>
      </c>
      <c r="C178" s="213"/>
      <c r="D178" s="214" t="s">
        <v>40</v>
      </c>
      <c r="E178" s="214"/>
      <c r="F178" s="259"/>
      <c r="J178" s="139"/>
    </row>
    <row r="179" spans="2:10" x14ac:dyDescent="0.2">
      <c r="B179" s="251"/>
      <c r="C179" s="251"/>
      <c r="D179" s="251"/>
      <c r="E179" s="251"/>
      <c r="F179" s="259"/>
    </row>
    <row r="180" spans="2:10" x14ac:dyDescent="0.2">
      <c r="B180" s="115"/>
      <c r="C180" s="116"/>
      <c r="D180" s="115"/>
      <c r="E180" s="115"/>
      <c r="F180" s="115"/>
    </row>
    <row r="183" spans="2:10" x14ac:dyDescent="0.2">
      <c r="J183" s="158"/>
    </row>
    <row r="189" spans="2:10" x14ac:dyDescent="0.2">
      <c r="J189" s="129"/>
    </row>
  </sheetData>
  <sheetProtection algorithmName="SHA-512" hashValue="gp+wldV1vZVoQL+Il9mEEmFAIODUMqtUGu01oKDNkoV+S2C3GhPTqZh6TOqQvYwH9FGUIVKLytXlsafn8a1oGA==" saltValue="tZTCDRITx1YzbV+1/LB4+w==" spinCount="100000" sheet="1" formatCells="0" formatColumns="0" formatRows="0" selectLockedCells="1"/>
  <mergeCells count="12">
    <mergeCell ref="B52:C52"/>
    <mergeCell ref="B72:C72"/>
    <mergeCell ref="E2:F2"/>
    <mergeCell ref="B4:F4"/>
    <mergeCell ref="B5:F5"/>
    <mergeCell ref="B6:F6"/>
    <mergeCell ref="B177:C177"/>
    <mergeCell ref="D177:E177"/>
    <mergeCell ref="B178:C178"/>
    <mergeCell ref="D178:E178"/>
    <mergeCell ref="B171:E171"/>
    <mergeCell ref="B172:E172"/>
  </mergeCells>
  <pageMargins left="0.51181102362204722" right="0.51181102362204722" top="0.78740157480314965" bottom="0.78740157480314965" header="0" footer="0.39370078740157483"/>
  <pageSetup paperSize="9" scale="73" fitToHeight="0" orientation="portrait" r:id="rId1"/>
  <headerFooter alignWithMargins="0">
    <oddFooter>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2"/>
  <sheetViews>
    <sheetView zoomScale="85" zoomScaleNormal="85" workbookViewId="0">
      <selection activeCell="F21" sqref="F21"/>
    </sheetView>
  </sheetViews>
  <sheetFormatPr defaultRowHeight="12.75" x14ac:dyDescent="0.2"/>
  <cols>
    <col min="1" max="1" width="1.42578125" customWidth="1"/>
    <col min="2" max="2" width="4.5703125" customWidth="1"/>
    <col min="3" max="3" width="69" customWidth="1"/>
    <col min="4" max="4" width="16" customWidth="1"/>
    <col min="5" max="5" width="13" customWidth="1"/>
    <col min="6" max="6" width="12.7109375" customWidth="1"/>
    <col min="7" max="7" width="17" customWidth="1"/>
  </cols>
  <sheetData>
    <row r="2" spans="2:7" ht="14.25" customHeight="1" x14ac:dyDescent="0.2">
      <c r="C2" s="4" t="s">
        <v>26</v>
      </c>
      <c r="D2" s="5"/>
      <c r="E2" s="205" t="s">
        <v>83</v>
      </c>
      <c r="F2" s="205"/>
      <c r="G2" s="206"/>
    </row>
    <row r="3" spans="2:7" x14ac:dyDescent="0.2">
      <c r="B3" s="247"/>
      <c r="C3" s="247"/>
      <c r="D3" s="247"/>
      <c r="E3" s="247"/>
      <c r="F3" s="247"/>
      <c r="G3" s="247"/>
    </row>
    <row r="4" spans="2:7" ht="19.5" customHeight="1" x14ac:dyDescent="0.2">
      <c r="B4" s="3"/>
      <c r="C4" s="207" t="s">
        <v>58</v>
      </c>
      <c r="D4" s="207"/>
      <c r="E4" s="207"/>
      <c r="F4" s="207"/>
      <c r="G4" s="207"/>
    </row>
    <row r="5" spans="2:7" ht="20.25" customHeight="1" x14ac:dyDescent="0.2">
      <c r="B5" s="3"/>
      <c r="C5" s="208" t="s">
        <v>241</v>
      </c>
      <c r="D5" s="209"/>
      <c r="E5" s="209"/>
      <c r="F5" s="209"/>
      <c r="G5" s="209"/>
    </row>
    <row r="6" spans="2:7" ht="19.5" customHeight="1" x14ac:dyDescent="0.2">
      <c r="B6" s="3"/>
      <c r="C6" s="210" t="s">
        <v>59</v>
      </c>
      <c r="D6" s="210"/>
      <c r="E6" s="210"/>
      <c r="F6" s="210"/>
      <c r="G6" s="210"/>
    </row>
    <row r="7" spans="2:7" ht="14.25" x14ac:dyDescent="0.2">
      <c r="B7" s="3"/>
      <c r="C7" s="3"/>
      <c r="D7" s="3"/>
      <c r="E7" s="3"/>
      <c r="F7" s="3"/>
      <c r="G7" s="3"/>
    </row>
    <row r="8" spans="2:7" ht="23.25" customHeight="1" x14ac:dyDescent="0.2">
      <c r="B8" s="3"/>
      <c r="C8" s="45"/>
      <c r="D8" s="46" t="s">
        <v>10</v>
      </c>
      <c r="E8" s="46" t="s">
        <v>11</v>
      </c>
      <c r="F8" s="46" t="s">
        <v>8</v>
      </c>
      <c r="G8" s="46" t="s">
        <v>9</v>
      </c>
    </row>
    <row r="9" spans="2:7" ht="18" customHeight="1" x14ac:dyDescent="0.2">
      <c r="B9" s="34" t="s">
        <v>27</v>
      </c>
      <c r="C9" s="45" t="s">
        <v>84</v>
      </c>
      <c r="D9" s="50" t="s">
        <v>0</v>
      </c>
      <c r="E9" s="46">
        <v>8760</v>
      </c>
      <c r="F9" s="27"/>
      <c r="G9" s="24">
        <f>F9*E9</f>
        <v>0</v>
      </c>
    </row>
    <row r="10" spans="2:7" ht="18" customHeight="1" x14ac:dyDescent="0.2">
      <c r="B10" s="34" t="s">
        <v>28</v>
      </c>
      <c r="C10" s="45" t="s">
        <v>85</v>
      </c>
      <c r="D10" s="50" t="s">
        <v>0</v>
      </c>
      <c r="E10" s="46">
        <v>40</v>
      </c>
      <c r="F10" s="27"/>
      <c r="G10" s="24">
        <f t="shared" ref="G10:G21" si="0">F10*E10</f>
        <v>0</v>
      </c>
    </row>
    <row r="11" spans="2:7" ht="18" customHeight="1" x14ac:dyDescent="0.2">
      <c r="B11" s="34" t="s">
        <v>29</v>
      </c>
      <c r="C11" s="65" t="s">
        <v>86</v>
      </c>
      <c r="D11" s="71" t="s">
        <v>66</v>
      </c>
      <c r="E11" s="66">
        <v>36</v>
      </c>
      <c r="F11" s="67"/>
      <c r="G11" s="68">
        <f t="shared" si="0"/>
        <v>0</v>
      </c>
    </row>
    <row r="12" spans="2:7" ht="18" customHeight="1" x14ac:dyDescent="0.2">
      <c r="B12" s="34" t="s">
        <v>30</v>
      </c>
      <c r="C12" s="45" t="s">
        <v>87</v>
      </c>
      <c r="D12" s="50" t="s">
        <v>3</v>
      </c>
      <c r="E12" s="46">
        <v>12</v>
      </c>
      <c r="F12" s="27"/>
      <c r="G12" s="24">
        <f t="shared" si="0"/>
        <v>0</v>
      </c>
    </row>
    <row r="13" spans="2:7" ht="18" customHeight="1" x14ac:dyDescent="0.2">
      <c r="B13" s="34" t="s">
        <v>31</v>
      </c>
      <c r="C13" s="45" t="s">
        <v>88</v>
      </c>
      <c r="D13" s="50" t="s">
        <v>3</v>
      </c>
      <c r="E13" s="46">
        <v>12</v>
      </c>
      <c r="F13" s="27"/>
      <c r="G13" s="24">
        <f t="shared" si="0"/>
        <v>0</v>
      </c>
    </row>
    <row r="14" spans="2:7" ht="18" customHeight="1" x14ac:dyDescent="0.2">
      <c r="B14" s="34" t="s">
        <v>32</v>
      </c>
      <c r="C14" s="51" t="s">
        <v>89</v>
      </c>
      <c r="D14" s="71" t="s">
        <v>90</v>
      </c>
      <c r="E14" s="66">
        <v>8</v>
      </c>
      <c r="F14" s="67"/>
      <c r="G14" s="68">
        <f t="shared" si="0"/>
        <v>0</v>
      </c>
    </row>
    <row r="15" spans="2:7" ht="18" customHeight="1" x14ac:dyDescent="0.2">
      <c r="B15" s="34" t="s">
        <v>33</v>
      </c>
      <c r="C15" s="51" t="s">
        <v>91</v>
      </c>
      <c r="D15" s="71" t="s">
        <v>90</v>
      </c>
      <c r="E15" s="66">
        <v>3</v>
      </c>
      <c r="F15" s="67"/>
      <c r="G15" s="68">
        <f t="shared" si="0"/>
        <v>0</v>
      </c>
    </row>
    <row r="16" spans="2:7" ht="33.75" customHeight="1" x14ac:dyDescent="0.2">
      <c r="B16" s="34" t="s">
        <v>34</v>
      </c>
      <c r="C16" s="65" t="s">
        <v>92</v>
      </c>
      <c r="D16" s="71" t="s">
        <v>93</v>
      </c>
      <c r="E16" s="66">
        <v>36</v>
      </c>
      <c r="F16" s="67"/>
      <c r="G16" s="68">
        <f t="shared" si="0"/>
        <v>0</v>
      </c>
    </row>
    <row r="17" spans="2:7" ht="18" customHeight="1" x14ac:dyDescent="0.2">
      <c r="B17" s="34" t="s">
        <v>60</v>
      </c>
      <c r="C17" s="45" t="s">
        <v>94</v>
      </c>
      <c r="D17" s="50" t="s">
        <v>0</v>
      </c>
      <c r="E17" s="46">
        <v>60</v>
      </c>
      <c r="F17" s="27"/>
      <c r="G17" s="24">
        <f t="shared" si="0"/>
        <v>0</v>
      </c>
    </row>
    <row r="18" spans="2:7" ht="18" customHeight="1" x14ac:dyDescent="0.2">
      <c r="B18" s="34" t="s">
        <v>35</v>
      </c>
      <c r="C18" s="45" t="s">
        <v>95</v>
      </c>
      <c r="D18" s="50" t="s">
        <v>1</v>
      </c>
      <c r="E18" s="46">
        <v>30</v>
      </c>
      <c r="F18" s="27"/>
      <c r="G18" s="24">
        <f t="shared" si="0"/>
        <v>0</v>
      </c>
    </row>
    <row r="19" spans="2:7" ht="18" customHeight="1" x14ac:dyDescent="0.2">
      <c r="B19" s="34" t="s">
        <v>36</v>
      </c>
      <c r="C19" s="45" t="s">
        <v>96</v>
      </c>
      <c r="D19" s="50" t="s">
        <v>0</v>
      </c>
      <c r="E19" s="46">
        <v>90</v>
      </c>
      <c r="F19" s="27"/>
      <c r="G19" s="24">
        <f t="shared" si="0"/>
        <v>0</v>
      </c>
    </row>
    <row r="20" spans="2:7" ht="18" customHeight="1" x14ac:dyDescent="0.2">
      <c r="B20" s="34" t="s">
        <v>37</v>
      </c>
      <c r="C20" s="45" t="s">
        <v>97</v>
      </c>
      <c r="D20" s="50" t="s">
        <v>0</v>
      </c>
      <c r="E20" s="46">
        <v>50</v>
      </c>
      <c r="F20" s="27"/>
      <c r="G20" s="24">
        <f t="shared" si="0"/>
        <v>0</v>
      </c>
    </row>
    <row r="21" spans="2:7" ht="18" customHeight="1" thickBot="1" x14ac:dyDescent="0.25">
      <c r="B21" s="73" t="s">
        <v>61</v>
      </c>
      <c r="C21" s="69" t="s">
        <v>98</v>
      </c>
      <c r="D21" s="72" t="s">
        <v>0</v>
      </c>
      <c r="E21" s="54">
        <v>9500</v>
      </c>
      <c r="F21" s="56"/>
      <c r="G21" s="70">
        <f t="shared" si="0"/>
        <v>0</v>
      </c>
    </row>
    <row r="22" spans="2:7" ht="18" customHeight="1" thickTop="1" x14ac:dyDescent="0.2">
      <c r="B22" s="3"/>
      <c r="C22" s="222" t="s">
        <v>48</v>
      </c>
      <c r="D22" s="222"/>
      <c r="E22" s="222"/>
      <c r="F22" s="222"/>
      <c r="G22" s="58">
        <f>SUM(G9:G21)</f>
        <v>0</v>
      </c>
    </row>
    <row r="23" spans="2:7" ht="18.75" customHeight="1" x14ac:dyDescent="0.2">
      <c r="B23" s="3"/>
      <c r="C23" s="223" t="s">
        <v>49</v>
      </c>
      <c r="D23" s="223"/>
      <c r="E23" s="223"/>
      <c r="F23" s="223"/>
      <c r="G23" s="25">
        <f>G22*4</f>
        <v>0</v>
      </c>
    </row>
    <row r="24" spans="2:7" x14ac:dyDescent="0.2">
      <c r="B24" s="247"/>
      <c r="C24" s="247"/>
      <c r="D24" s="247"/>
      <c r="E24" s="247"/>
      <c r="F24" s="247"/>
      <c r="G24" s="247"/>
    </row>
    <row r="25" spans="2:7" x14ac:dyDescent="0.2">
      <c r="B25" s="247"/>
      <c r="C25" s="247"/>
      <c r="D25" s="247"/>
      <c r="E25" s="247"/>
      <c r="F25" s="247"/>
      <c r="G25" s="247"/>
    </row>
    <row r="26" spans="2:7" x14ac:dyDescent="0.2">
      <c r="B26" s="247"/>
      <c r="C26" s="247"/>
      <c r="D26" s="247"/>
      <c r="E26" s="247"/>
      <c r="F26" s="247"/>
      <c r="G26" s="247"/>
    </row>
    <row r="27" spans="2:7" ht="14.25" x14ac:dyDescent="0.2">
      <c r="B27" s="247"/>
      <c r="C27" s="3" t="s">
        <v>80</v>
      </c>
      <c r="D27" s="3"/>
      <c r="E27" s="3"/>
      <c r="F27" s="3"/>
      <c r="G27" s="3"/>
    </row>
    <row r="28" spans="2:7" ht="14.25" x14ac:dyDescent="0.2">
      <c r="B28" s="247"/>
      <c r="C28" s="3"/>
      <c r="D28" s="3"/>
      <c r="E28" s="3"/>
      <c r="F28" s="3"/>
      <c r="G28" s="3"/>
    </row>
    <row r="29" spans="2:7" ht="14.25" x14ac:dyDescent="0.2">
      <c r="B29" s="247"/>
      <c r="C29" s="211" t="s">
        <v>81</v>
      </c>
      <c r="D29" s="211"/>
      <c r="E29" s="212" t="s">
        <v>42</v>
      </c>
      <c r="F29" s="212"/>
      <c r="G29" s="59"/>
    </row>
    <row r="30" spans="2:7" ht="14.25" x14ac:dyDescent="0.2">
      <c r="B30" s="247"/>
      <c r="C30" s="213" t="s">
        <v>41</v>
      </c>
      <c r="D30" s="213"/>
      <c r="E30" s="214" t="s">
        <v>40</v>
      </c>
      <c r="F30" s="214"/>
      <c r="G30" s="60"/>
    </row>
    <row r="31" spans="2:7" x14ac:dyDescent="0.2">
      <c r="C31" s="252"/>
      <c r="D31" s="252"/>
      <c r="E31" s="252"/>
      <c r="F31" s="252"/>
      <c r="G31" s="252"/>
    </row>
    <row r="32" spans="2:7" x14ac:dyDescent="0.2">
      <c r="C32" s="252"/>
      <c r="D32" s="252"/>
      <c r="E32" s="252"/>
      <c r="F32" s="252"/>
      <c r="G32" s="252"/>
    </row>
  </sheetData>
  <sheetProtection algorithmName="SHA-512" hashValue="2j4BYVC+nQemrLzAzukbYq2Hh2EGYrtYokFm+Cu+QNwSiKw0zX2JaFntCEBf59B3s99LNFEuh7jRNYgEL2kKwQ==" saltValue="De+G3yK4DU9tSAt1o1d0/A==" spinCount="100000" sheet="1" objects="1" scenarios="1" formatCells="0" formatColumns="0" selectLockedCells="1"/>
  <mergeCells count="10">
    <mergeCell ref="C30:D30"/>
    <mergeCell ref="E30:F30"/>
    <mergeCell ref="C22:F22"/>
    <mergeCell ref="C23:F23"/>
    <mergeCell ref="E2:G2"/>
    <mergeCell ref="C4:G4"/>
    <mergeCell ref="C5:G5"/>
    <mergeCell ref="C6:G6"/>
    <mergeCell ref="C29:D29"/>
    <mergeCell ref="E29:F29"/>
  </mergeCells>
  <pageMargins left="0.70866141732283472" right="0.70866141732283472" top="0.55118110236220474" bottom="0.55118110236220474" header="0.31496062992125984"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zoomScale="85" zoomScaleNormal="85" workbookViewId="0">
      <selection activeCell="F15" sqref="F15"/>
    </sheetView>
  </sheetViews>
  <sheetFormatPr defaultColWidth="9.140625" defaultRowHeight="12.75" x14ac:dyDescent="0.2"/>
  <cols>
    <col min="1" max="1" width="2" style="76" customWidth="1"/>
    <col min="2" max="2" width="5.140625" style="76" customWidth="1"/>
    <col min="3" max="3" width="74.140625" style="76" customWidth="1"/>
    <col min="4" max="4" width="18.140625" style="76" customWidth="1"/>
    <col min="5" max="5" width="11.5703125" style="76" customWidth="1"/>
    <col min="6" max="6" width="10.85546875" style="76" customWidth="1"/>
    <col min="7" max="7" width="17" style="76" customWidth="1"/>
    <col min="8" max="16384" width="9.140625" style="76"/>
  </cols>
  <sheetData>
    <row r="1" spans="2:10" s="31" customFormat="1" ht="15.75" customHeight="1" x14ac:dyDescent="0.2">
      <c r="B1" s="110"/>
      <c r="C1" s="111"/>
      <c r="D1" s="112"/>
      <c r="E1" s="74"/>
      <c r="F1" s="112"/>
      <c r="G1" s="74"/>
    </row>
    <row r="2" spans="2:10" s="31" customFormat="1" ht="15.75" customHeight="1" x14ac:dyDescent="0.2">
      <c r="B2" s="110"/>
      <c r="C2" s="4" t="s">
        <v>26</v>
      </c>
      <c r="D2" s="5"/>
      <c r="E2" s="245" t="s">
        <v>137</v>
      </c>
      <c r="F2" s="245"/>
      <c r="G2" s="246"/>
    </row>
    <row r="3" spans="2:10" s="31" customFormat="1" ht="15.75" customHeight="1" x14ac:dyDescent="0.2">
      <c r="B3" s="110"/>
      <c r="C3" s="247"/>
      <c r="D3" s="247"/>
      <c r="E3" s="247"/>
      <c r="F3" s="247"/>
      <c r="G3" s="247"/>
    </row>
    <row r="4" spans="2:10" s="31" customFormat="1" ht="19.5" customHeight="1" x14ac:dyDescent="0.2">
      <c r="B4" s="110"/>
      <c r="C4" s="207" t="s">
        <v>58</v>
      </c>
      <c r="D4" s="207"/>
      <c r="E4" s="207"/>
      <c r="F4" s="207"/>
      <c r="G4" s="207"/>
    </row>
    <row r="5" spans="2:10" s="31" customFormat="1" ht="15.75" customHeight="1" x14ac:dyDescent="0.2">
      <c r="B5" s="110"/>
      <c r="C5" s="208" t="s">
        <v>239</v>
      </c>
      <c r="D5" s="209"/>
      <c r="E5" s="209"/>
      <c r="F5" s="209"/>
      <c r="G5" s="209"/>
    </row>
    <row r="6" spans="2:10" s="31" customFormat="1" ht="15.75" customHeight="1" x14ac:dyDescent="0.2">
      <c r="B6" s="110"/>
      <c r="C6" s="210" t="s">
        <v>59</v>
      </c>
      <c r="D6" s="210"/>
      <c r="E6" s="210"/>
      <c r="F6" s="210"/>
      <c r="G6" s="210"/>
    </row>
    <row r="7" spans="2:10" s="31" customFormat="1" ht="20.25" customHeight="1" x14ac:dyDescent="0.2">
      <c r="B7" s="113"/>
      <c r="C7" s="113"/>
      <c r="D7" s="113"/>
      <c r="E7" s="113"/>
      <c r="F7" s="113"/>
      <c r="G7" s="113"/>
      <c r="J7" s="75"/>
    </row>
    <row r="8" spans="2:10" ht="42.75" x14ac:dyDescent="0.2">
      <c r="B8" s="197"/>
      <c r="C8" s="198" t="s">
        <v>21</v>
      </c>
      <c r="D8" s="199" t="s">
        <v>99</v>
      </c>
      <c r="E8" s="199" t="s">
        <v>100</v>
      </c>
      <c r="F8" s="199" t="s">
        <v>101</v>
      </c>
      <c r="G8" s="199" t="s">
        <v>138</v>
      </c>
    </row>
    <row r="9" spans="2:10" ht="33.75" customHeight="1" x14ac:dyDescent="0.2">
      <c r="B9" s="242" t="s">
        <v>102</v>
      </c>
      <c r="C9" s="243"/>
      <c r="D9" s="243"/>
      <c r="E9" s="244"/>
      <c r="F9" s="248" t="s">
        <v>103</v>
      </c>
      <c r="G9" s="77" t="s">
        <v>103</v>
      </c>
    </row>
    <row r="10" spans="2:10" ht="14.25" x14ac:dyDescent="0.2">
      <c r="B10" s="78" t="s">
        <v>27</v>
      </c>
      <c r="C10" s="79" t="s">
        <v>104</v>
      </c>
      <c r="D10" s="80" t="s">
        <v>0</v>
      </c>
      <c r="E10" s="81">
        <v>10000</v>
      </c>
      <c r="F10" s="200"/>
      <c r="G10" s="77">
        <f>E10*F10</f>
        <v>0</v>
      </c>
    </row>
    <row r="11" spans="2:10" ht="14.25" x14ac:dyDescent="0.2">
      <c r="B11" s="82" t="s">
        <v>28</v>
      </c>
      <c r="C11" s="83" t="s">
        <v>105</v>
      </c>
      <c r="D11" s="80" t="s">
        <v>1</v>
      </c>
      <c r="E11" s="81">
        <v>56000</v>
      </c>
      <c r="F11" s="200"/>
      <c r="G11" s="77">
        <f>E11*F11</f>
        <v>0</v>
      </c>
    </row>
    <row r="12" spans="2:10" ht="31.5" customHeight="1" x14ac:dyDescent="0.2">
      <c r="B12" s="227" t="s">
        <v>106</v>
      </c>
      <c r="C12" s="228"/>
      <c r="D12" s="228"/>
      <c r="E12" s="229"/>
      <c r="F12" s="248" t="s">
        <v>103</v>
      </c>
      <c r="G12" s="77" t="s">
        <v>103</v>
      </c>
    </row>
    <row r="13" spans="2:10" ht="28.5" x14ac:dyDescent="0.2">
      <c r="B13" s="84" t="s">
        <v>29</v>
      </c>
      <c r="C13" s="79" t="s">
        <v>107</v>
      </c>
      <c r="D13" s="80" t="s">
        <v>66</v>
      </c>
      <c r="E13" s="85">
        <v>1500</v>
      </c>
      <c r="F13" s="200"/>
      <c r="G13" s="77">
        <f>E13*F13</f>
        <v>0</v>
      </c>
    </row>
    <row r="14" spans="2:10" ht="30" customHeight="1" x14ac:dyDescent="0.2">
      <c r="B14" s="230" t="s">
        <v>108</v>
      </c>
      <c r="C14" s="231"/>
      <c r="D14" s="231"/>
      <c r="E14" s="232"/>
      <c r="F14" s="248" t="s">
        <v>103</v>
      </c>
      <c r="G14" s="77" t="s">
        <v>103</v>
      </c>
    </row>
    <row r="15" spans="2:10" ht="14.25" x14ac:dyDescent="0.2">
      <c r="B15" s="84" t="s">
        <v>30</v>
      </c>
      <c r="C15" s="86" t="s">
        <v>109</v>
      </c>
      <c r="D15" s="87" t="s">
        <v>68</v>
      </c>
      <c r="E15" s="88">
        <v>48</v>
      </c>
      <c r="F15" s="200"/>
      <c r="G15" s="77">
        <f>E15*F15</f>
        <v>0</v>
      </c>
    </row>
    <row r="16" spans="2:10" ht="14.25" x14ac:dyDescent="0.2">
      <c r="B16" s="84" t="s">
        <v>31</v>
      </c>
      <c r="C16" s="86" t="s">
        <v>110</v>
      </c>
      <c r="D16" s="87" t="s">
        <v>68</v>
      </c>
      <c r="E16" s="88">
        <v>48</v>
      </c>
      <c r="F16" s="200"/>
      <c r="G16" s="77">
        <f>E16*F16</f>
        <v>0</v>
      </c>
    </row>
    <row r="17" spans="2:7" ht="14.25" x14ac:dyDescent="0.2">
      <c r="B17" s="84" t="s">
        <v>32</v>
      </c>
      <c r="C17" s="86" t="s">
        <v>111</v>
      </c>
      <c r="D17" s="87" t="s">
        <v>68</v>
      </c>
      <c r="E17" s="88">
        <v>48</v>
      </c>
      <c r="F17" s="200"/>
      <c r="G17" s="77">
        <f>E17*F17</f>
        <v>0</v>
      </c>
    </row>
    <row r="18" spans="2:7" ht="33" customHeight="1" x14ac:dyDescent="0.2">
      <c r="B18" s="233" t="s">
        <v>112</v>
      </c>
      <c r="C18" s="233"/>
      <c r="D18" s="233"/>
      <c r="E18" s="233"/>
      <c r="F18" s="248" t="s">
        <v>103</v>
      </c>
      <c r="G18" s="77" t="s">
        <v>103</v>
      </c>
    </row>
    <row r="19" spans="2:7" ht="14.25" x14ac:dyDescent="0.2">
      <c r="B19" s="84" t="s">
        <v>33</v>
      </c>
      <c r="C19" s="86" t="s">
        <v>113</v>
      </c>
      <c r="D19" s="87" t="s">
        <v>114</v>
      </c>
      <c r="E19" s="89">
        <v>1500</v>
      </c>
      <c r="F19" s="200"/>
      <c r="G19" s="77">
        <f>E19*F19</f>
        <v>0</v>
      </c>
    </row>
    <row r="20" spans="2:7" ht="33.75" customHeight="1" x14ac:dyDescent="0.2">
      <c r="B20" s="234" t="s">
        <v>115</v>
      </c>
      <c r="C20" s="235"/>
      <c r="D20" s="235"/>
      <c r="E20" s="236"/>
      <c r="F20" s="248" t="s">
        <v>103</v>
      </c>
      <c r="G20" s="77" t="s">
        <v>103</v>
      </c>
    </row>
    <row r="21" spans="2:7" ht="14.25" x14ac:dyDescent="0.2">
      <c r="B21" s="90" t="s">
        <v>34</v>
      </c>
      <c r="C21" s="91" t="s">
        <v>116</v>
      </c>
      <c r="D21" s="92" t="s">
        <v>117</v>
      </c>
      <c r="E21" s="93">
        <v>5</v>
      </c>
      <c r="F21" s="200"/>
      <c r="G21" s="77">
        <f>E21*F21</f>
        <v>0</v>
      </c>
    </row>
    <row r="22" spans="2:7" ht="14.25" x14ac:dyDescent="0.2">
      <c r="B22" s="90" t="s">
        <v>60</v>
      </c>
      <c r="C22" s="91" t="s">
        <v>118</v>
      </c>
      <c r="D22" s="92" t="s">
        <v>117</v>
      </c>
      <c r="E22" s="93">
        <v>5</v>
      </c>
      <c r="F22" s="200"/>
      <c r="G22" s="77">
        <f t="shared" ref="G22:G31" si="0">E22*F22</f>
        <v>0</v>
      </c>
    </row>
    <row r="23" spans="2:7" ht="14.25" x14ac:dyDescent="0.2">
      <c r="B23" s="90" t="s">
        <v>35</v>
      </c>
      <c r="C23" s="91" t="s">
        <v>119</v>
      </c>
      <c r="D23" s="92" t="s">
        <v>117</v>
      </c>
      <c r="E23" s="93">
        <v>5</v>
      </c>
      <c r="F23" s="200"/>
      <c r="G23" s="77">
        <f t="shared" si="0"/>
        <v>0</v>
      </c>
    </row>
    <row r="24" spans="2:7" ht="14.25" x14ac:dyDescent="0.2">
      <c r="B24" s="90" t="s">
        <v>36</v>
      </c>
      <c r="C24" s="91" t="s">
        <v>120</v>
      </c>
      <c r="D24" s="92" t="s">
        <v>117</v>
      </c>
      <c r="E24" s="93">
        <v>5</v>
      </c>
      <c r="F24" s="200"/>
      <c r="G24" s="77">
        <f t="shared" si="0"/>
        <v>0</v>
      </c>
    </row>
    <row r="25" spans="2:7" ht="14.25" x14ac:dyDescent="0.2">
      <c r="B25" s="90" t="s">
        <v>37</v>
      </c>
      <c r="C25" s="91" t="s">
        <v>121</v>
      </c>
      <c r="D25" s="92" t="s">
        <v>117</v>
      </c>
      <c r="E25" s="93">
        <v>5</v>
      </c>
      <c r="F25" s="200"/>
      <c r="G25" s="77">
        <f t="shared" si="0"/>
        <v>0</v>
      </c>
    </row>
    <row r="26" spans="2:7" ht="14.25" x14ac:dyDescent="0.2">
      <c r="B26" s="90" t="s">
        <v>61</v>
      </c>
      <c r="C26" s="91" t="s">
        <v>122</v>
      </c>
      <c r="D26" s="92" t="s">
        <v>117</v>
      </c>
      <c r="E26" s="93">
        <v>20</v>
      </c>
      <c r="F26" s="200"/>
      <c r="G26" s="77">
        <f t="shared" si="0"/>
        <v>0</v>
      </c>
    </row>
    <row r="27" spans="2:7" ht="14.25" x14ac:dyDescent="0.2">
      <c r="B27" s="90" t="s">
        <v>38</v>
      </c>
      <c r="C27" s="91" t="s">
        <v>123</v>
      </c>
      <c r="D27" s="92" t="s">
        <v>117</v>
      </c>
      <c r="E27" s="93">
        <v>5</v>
      </c>
      <c r="F27" s="200"/>
      <c r="G27" s="77">
        <f t="shared" si="0"/>
        <v>0</v>
      </c>
    </row>
    <row r="28" spans="2:7" ht="72.75" customHeight="1" x14ac:dyDescent="0.2">
      <c r="B28" s="90" t="s">
        <v>39</v>
      </c>
      <c r="C28" s="94" t="s">
        <v>124</v>
      </c>
      <c r="D28" s="92" t="s">
        <v>125</v>
      </c>
      <c r="E28" s="95">
        <v>5</v>
      </c>
      <c r="F28" s="200"/>
      <c r="G28" s="77">
        <f t="shared" si="0"/>
        <v>0</v>
      </c>
    </row>
    <row r="29" spans="2:7" ht="57" x14ac:dyDescent="0.2">
      <c r="B29" s="90" t="s">
        <v>126</v>
      </c>
      <c r="C29" s="79" t="s">
        <v>127</v>
      </c>
      <c r="D29" s="92" t="s">
        <v>0</v>
      </c>
      <c r="E29" s="95">
        <v>80</v>
      </c>
      <c r="F29" s="200"/>
      <c r="G29" s="77">
        <f t="shared" si="0"/>
        <v>0</v>
      </c>
    </row>
    <row r="30" spans="2:7" ht="14.25" x14ac:dyDescent="0.2">
      <c r="B30" s="90" t="s">
        <v>128</v>
      </c>
      <c r="C30" s="79" t="s">
        <v>129</v>
      </c>
      <c r="D30" s="92" t="s">
        <v>63</v>
      </c>
      <c r="E30" s="96">
        <v>2000</v>
      </c>
      <c r="F30" s="200"/>
      <c r="G30" s="77">
        <f t="shared" si="0"/>
        <v>0</v>
      </c>
    </row>
    <row r="31" spans="2:7" ht="14.25" x14ac:dyDescent="0.2">
      <c r="B31" s="90" t="s">
        <v>130</v>
      </c>
      <c r="C31" s="97" t="s">
        <v>131</v>
      </c>
      <c r="D31" s="92" t="s">
        <v>63</v>
      </c>
      <c r="E31" s="98">
        <v>200</v>
      </c>
      <c r="F31" s="200"/>
      <c r="G31" s="77">
        <f t="shared" si="0"/>
        <v>0</v>
      </c>
    </row>
    <row r="32" spans="2:7" ht="15" thickBot="1" x14ac:dyDescent="0.25">
      <c r="B32" s="99" t="s">
        <v>132</v>
      </c>
      <c r="C32" s="100" t="s">
        <v>133</v>
      </c>
      <c r="D32" s="101" t="s">
        <v>63</v>
      </c>
      <c r="E32" s="102">
        <v>250</v>
      </c>
      <c r="F32" s="201"/>
      <c r="G32" s="103">
        <f>E32*F32</f>
        <v>0</v>
      </c>
    </row>
    <row r="33" spans="2:7" ht="20.25" customHeight="1" thickTop="1" x14ac:dyDescent="0.2">
      <c r="B33" s="104"/>
      <c r="C33" s="237" t="s">
        <v>134</v>
      </c>
      <c r="D33" s="238"/>
      <c r="E33" s="238"/>
      <c r="F33" s="239"/>
      <c r="G33" s="105">
        <f>SUM(G10:G32)</f>
        <v>0</v>
      </c>
    </row>
    <row r="34" spans="2:7" ht="14.25" x14ac:dyDescent="0.2">
      <c r="B34" s="104"/>
      <c r="C34" s="106"/>
      <c r="D34" s="107"/>
      <c r="E34" s="107"/>
      <c r="F34" s="107"/>
      <c r="G34" s="108"/>
    </row>
    <row r="35" spans="2:7" ht="65.25" customHeight="1" x14ac:dyDescent="0.2">
      <c r="B35" s="240" t="s">
        <v>135</v>
      </c>
      <c r="C35" s="241"/>
      <c r="D35" s="241"/>
      <c r="E35" s="241"/>
      <c r="F35" s="241"/>
      <c r="G35" s="241"/>
    </row>
    <row r="36" spans="2:7" ht="27.75" customHeight="1" x14ac:dyDescent="0.2">
      <c r="B36" s="109"/>
      <c r="C36" s="109"/>
      <c r="D36" s="109"/>
      <c r="E36" s="109"/>
      <c r="F36" s="109"/>
      <c r="G36" s="109"/>
    </row>
    <row r="37" spans="2:7" ht="14.25" x14ac:dyDescent="0.2">
      <c r="B37" s="224" t="s">
        <v>136</v>
      </c>
      <c r="C37" s="224"/>
      <c r="D37" s="225"/>
      <c r="E37" s="225"/>
      <c r="F37" s="226" t="s">
        <v>40</v>
      </c>
      <c r="G37" s="226"/>
    </row>
    <row r="38" spans="2:7" x14ac:dyDescent="0.2">
      <c r="B38" s="249"/>
      <c r="C38" s="249"/>
      <c r="D38" s="249"/>
      <c r="E38" s="249"/>
      <c r="F38" s="249"/>
      <c r="G38" s="249"/>
    </row>
    <row r="39" spans="2:7" x14ac:dyDescent="0.2">
      <c r="B39" s="249"/>
      <c r="C39" s="249"/>
      <c r="D39" s="249"/>
      <c r="E39" s="249"/>
      <c r="F39" s="249"/>
      <c r="G39" s="249"/>
    </row>
    <row r="40" spans="2:7" x14ac:dyDescent="0.2">
      <c r="B40" s="249"/>
      <c r="C40" s="249"/>
      <c r="D40" s="249"/>
      <c r="E40" s="249"/>
      <c r="F40" s="249"/>
      <c r="G40" s="249"/>
    </row>
  </sheetData>
  <sheetProtection algorithmName="SHA-512" hashValue="mlJFPZS98n9i1BWiqeMaaA4kffFONgVAgkXNydinr/vEIyNwiGI8WOO8af/PtOld0p8f9lJAJD3tZcToTM+djA==" saltValue="cbDFPSGqzYTa8wVdWOjDKg==" spinCount="100000" sheet="1" formatCells="0" formatColumns="0" formatRows="0" selectLockedCells="1"/>
  <mergeCells count="14">
    <mergeCell ref="B9:E9"/>
    <mergeCell ref="E2:G2"/>
    <mergeCell ref="C4:G4"/>
    <mergeCell ref="C5:G5"/>
    <mergeCell ref="C6:G6"/>
    <mergeCell ref="B37:C37"/>
    <mergeCell ref="D37:E37"/>
    <mergeCell ref="F37:G37"/>
    <mergeCell ref="B12:E12"/>
    <mergeCell ref="B14:E14"/>
    <mergeCell ref="B18:E18"/>
    <mergeCell ref="B20:E20"/>
    <mergeCell ref="C33:F33"/>
    <mergeCell ref="B35:G35"/>
  </mergeCells>
  <pageMargins left="0.70866141732283472" right="0.70866141732283472" top="0.74803149606299213" bottom="0.74803149606299213" header="0.31496062992125984" footer="0.31496062992125984"/>
  <pageSetup paperSize="9" scale="90"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1"/>
  <sheetViews>
    <sheetView zoomScale="85" zoomScaleNormal="85" workbookViewId="0">
      <selection activeCell="F22" sqref="F22"/>
    </sheetView>
  </sheetViews>
  <sheetFormatPr defaultRowHeight="12.75" x14ac:dyDescent="0.2"/>
  <cols>
    <col min="1" max="1" width="1.42578125" customWidth="1"/>
    <col min="2" max="2" width="4.5703125" customWidth="1"/>
    <col min="3" max="3" width="72.28515625" customWidth="1"/>
    <col min="4" max="4" width="16.85546875" customWidth="1"/>
    <col min="5" max="5" width="13" customWidth="1"/>
    <col min="6" max="6" width="12.7109375" customWidth="1"/>
    <col min="7" max="7" width="17" customWidth="1"/>
  </cols>
  <sheetData>
    <row r="2" spans="2:7" ht="14.25" customHeight="1" x14ac:dyDescent="0.2">
      <c r="B2" s="247"/>
      <c r="C2" s="4" t="s">
        <v>26</v>
      </c>
      <c r="D2" s="5"/>
      <c r="E2" s="245" t="s">
        <v>82</v>
      </c>
      <c r="F2" s="245"/>
      <c r="G2" s="246"/>
    </row>
    <row r="3" spans="2:7" x14ac:dyDescent="0.2">
      <c r="B3" s="247"/>
      <c r="C3" s="247"/>
      <c r="D3" s="247"/>
      <c r="E3" s="247"/>
      <c r="F3" s="247"/>
      <c r="G3" s="247"/>
    </row>
    <row r="4" spans="2:7" ht="19.5" customHeight="1" x14ac:dyDescent="0.2">
      <c r="B4" s="3"/>
      <c r="C4" s="207" t="s">
        <v>58</v>
      </c>
      <c r="D4" s="207"/>
      <c r="E4" s="207"/>
      <c r="F4" s="207"/>
      <c r="G4" s="207"/>
    </row>
    <row r="5" spans="2:7" ht="19.5" customHeight="1" x14ac:dyDescent="0.2">
      <c r="B5" s="3"/>
      <c r="C5" s="208" t="s">
        <v>240</v>
      </c>
      <c r="D5" s="209"/>
      <c r="E5" s="209"/>
      <c r="F5" s="209"/>
      <c r="G5" s="209"/>
    </row>
    <row r="6" spans="2:7" ht="24.75" customHeight="1" x14ac:dyDescent="0.2">
      <c r="B6" s="3"/>
      <c r="C6" s="210" t="s">
        <v>59</v>
      </c>
      <c r="D6" s="210"/>
      <c r="E6" s="210"/>
      <c r="F6" s="210"/>
      <c r="G6" s="210"/>
    </row>
    <row r="7" spans="2:7" ht="14.25" x14ac:dyDescent="0.2">
      <c r="B7" s="3"/>
      <c r="C7" s="62"/>
      <c r="D7" s="62"/>
      <c r="E7" s="63"/>
      <c r="F7" s="64"/>
      <c r="G7" s="64"/>
    </row>
    <row r="8" spans="2:7" ht="25.5" customHeight="1" x14ac:dyDescent="0.2">
      <c r="B8" s="3"/>
      <c r="C8" s="45"/>
      <c r="D8" s="46" t="s">
        <v>10</v>
      </c>
      <c r="E8" s="46" t="s">
        <v>11</v>
      </c>
      <c r="F8" s="46" t="s">
        <v>8</v>
      </c>
      <c r="G8" s="46" t="s">
        <v>9</v>
      </c>
    </row>
    <row r="9" spans="2:7" ht="18" customHeight="1" x14ac:dyDescent="0.2">
      <c r="B9" s="1" t="s">
        <v>27</v>
      </c>
      <c r="C9" s="45" t="s">
        <v>62</v>
      </c>
      <c r="D9" s="46" t="s">
        <v>63</v>
      </c>
      <c r="E9" s="47">
        <v>6912</v>
      </c>
      <c r="F9" s="27"/>
      <c r="G9" s="48">
        <f>E9*F9</f>
        <v>0</v>
      </c>
    </row>
    <row r="10" spans="2:7" ht="28.5" x14ac:dyDescent="0.2">
      <c r="B10" s="1" t="s">
        <v>28</v>
      </c>
      <c r="C10" s="49" t="s">
        <v>64</v>
      </c>
      <c r="D10" s="47" t="s">
        <v>63</v>
      </c>
      <c r="E10" s="47">
        <v>1600</v>
      </c>
      <c r="F10" s="27"/>
      <c r="G10" s="48">
        <f t="shared" ref="G10:G22" si="0">E10*F10</f>
        <v>0</v>
      </c>
    </row>
    <row r="11" spans="2:7" ht="14.25" x14ac:dyDescent="0.2">
      <c r="B11" s="1" t="s">
        <v>29</v>
      </c>
      <c r="C11" s="45" t="s">
        <v>65</v>
      </c>
      <c r="D11" s="50" t="s">
        <v>66</v>
      </c>
      <c r="E11" s="47">
        <v>108</v>
      </c>
      <c r="F11" s="27"/>
      <c r="G11" s="48">
        <f t="shared" si="0"/>
        <v>0</v>
      </c>
    </row>
    <row r="12" spans="2:7" ht="17.25" customHeight="1" x14ac:dyDescent="0.2">
      <c r="B12" s="1" t="s">
        <v>30</v>
      </c>
      <c r="C12" s="45" t="s">
        <v>67</v>
      </c>
      <c r="D12" s="46" t="s">
        <v>68</v>
      </c>
      <c r="E12" s="47">
        <v>36</v>
      </c>
      <c r="F12" s="27"/>
      <c r="G12" s="48">
        <f t="shared" si="0"/>
        <v>0</v>
      </c>
    </row>
    <row r="13" spans="2:7" ht="17.25" customHeight="1" x14ac:dyDescent="0.2">
      <c r="B13" s="1" t="s">
        <v>31</v>
      </c>
      <c r="C13" s="45" t="s">
        <v>69</v>
      </c>
      <c r="D13" s="46" t="s">
        <v>68</v>
      </c>
      <c r="E13" s="47">
        <v>12</v>
      </c>
      <c r="F13" s="27"/>
      <c r="G13" s="48">
        <f t="shared" si="0"/>
        <v>0</v>
      </c>
    </row>
    <row r="14" spans="2:7" ht="32.25" customHeight="1" x14ac:dyDescent="0.2">
      <c r="B14" s="1" t="s">
        <v>32</v>
      </c>
      <c r="C14" s="51" t="s">
        <v>70</v>
      </c>
      <c r="D14" s="71" t="s">
        <v>93</v>
      </c>
      <c r="E14" s="47">
        <v>12</v>
      </c>
      <c r="F14" s="27"/>
      <c r="G14" s="48">
        <f t="shared" si="0"/>
        <v>0</v>
      </c>
    </row>
    <row r="15" spans="2:7" ht="31.5" customHeight="1" x14ac:dyDescent="0.2">
      <c r="B15" s="1" t="s">
        <v>33</v>
      </c>
      <c r="C15" s="51" t="s">
        <v>71</v>
      </c>
      <c r="D15" s="71" t="s">
        <v>93</v>
      </c>
      <c r="E15" s="47">
        <v>12</v>
      </c>
      <c r="F15" s="27"/>
      <c r="G15" s="48">
        <f t="shared" si="0"/>
        <v>0</v>
      </c>
    </row>
    <row r="16" spans="2:7" ht="32.25" customHeight="1" x14ac:dyDescent="0.2">
      <c r="B16" s="1" t="s">
        <v>34</v>
      </c>
      <c r="C16" s="51" t="s">
        <v>72</v>
      </c>
      <c r="D16" s="71" t="s">
        <v>93</v>
      </c>
      <c r="E16" s="47">
        <v>12</v>
      </c>
      <c r="F16" s="27"/>
      <c r="G16" s="48">
        <f t="shared" si="0"/>
        <v>0</v>
      </c>
    </row>
    <row r="17" spans="2:7" ht="30" customHeight="1" x14ac:dyDescent="0.2">
      <c r="B17" s="1" t="s">
        <v>60</v>
      </c>
      <c r="C17" s="51" t="s">
        <v>73</v>
      </c>
      <c r="D17" s="71" t="s">
        <v>93</v>
      </c>
      <c r="E17" s="47">
        <v>12</v>
      </c>
      <c r="F17" s="27"/>
      <c r="G17" s="48">
        <f t="shared" si="0"/>
        <v>0</v>
      </c>
    </row>
    <row r="18" spans="2:7" ht="18" customHeight="1" x14ac:dyDescent="0.2">
      <c r="B18" s="1" t="s">
        <v>35</v>
      </c>
      <c r="C18" s="52" t="s">
        <v>74</v>
      </c>
      <c r="D18" s="46" t="s">
        <v>63</v>
      </c>
      <c r="E18" s="47">
        <v>15</v>
      </c>
      <c r="F18" s="27"/>
      <c r="G18" s="48">
        <f t="shared" si="0"/>
        <v>0</v>
      </c>
    </row>
    <row r="19" spans="2:7" ht="18" customHeight="1" x14ac:dyDescent="0.2">
      <c r="B19" s="1" t="s">
        <v>36</v>
      </c>
      <c r="C19" s="52" t="s">
        <v>75</v>
      </c>
      <c r="D19" s="46" t="s">
        <v>63</v>
      </c>
      <c r="E19" s="47">
        <v>15</v>
      </c>
      <c r="F19" s="27"/>
      <c r="G19" s="48">
        <f t="shared" si="0"/>
        <v>0</v>
      </c>
    </row>
    <row r="20" spans="2:7" ht="18" customHeight="1" x14ac:dyDescent="0.2">
      <c r="B20" s="1" t="s">
        <v>37</v>
      </c>
      <c r="C20" s="52" t="s">
        <v>76</v>
      </c>
      <c r="D20" s="46" t="s">
        <v>77</v>
      </c>
      <c r="E20" s="47">
        <v>15</v>
      </c>
      <c r="F20" s="27"/>
      <c r="G20" s="48">
        <f t="shared" si="0"/>
        <v>0</v>
      </c>
    </row>
    <row r="21" spans="2:7" ht="18" customHeight="1" x14ac:dyDescent="0.2">
      <c r="B21" s="1" t="s">
        <v>61</v>
      </c>
      <c r="C21" s="52" t="s">
        <v>78</v>
      </c>
      <c r="D21" s="46" t="s">
        <v>1</v>
      </c>
      <c r="E21" s="47">
        <v>15</v>
      </c>
      <c r="F21" s="27"/>
      <c r="G21" s="48">
        <f t="shared" si="0"/>
        <v>0</v>
      </c>
    </row>
    <row r="22" spans="2:7" ht="18" customHeight="1" thickBot="1" x14ac:dyDescent="0.25">
      <c r="B22" s="250" t="s">
        <v>38</v>
      </c>
      <c r="C22" s="53" t="s">
        <v>79</v>
      </c>
      <c r="D22" s="54" t="s">
        <v>63</v>
      </c>
      <c r="E22" s="55">
        <v>10</v>
      </c>
      <c r="F22" s="56"/>
      <c r="G22" s="57">
        <f t="shared" si="0"/>
        <v>0</v>
      </c>
    </row>
    <row r="23" spans="2:7" ht="15" thickTop="1" x14ac:dyDescent="0.2">
      <c r="B23" s="3"/>
      <c r="C23" s="222" t="s">
        <v>48</v>
      </c>
      <c r="D23" s="222"/>
      <c r="E23" s="222"/>
      <c r="F23" s="222"/>
      <c r="G23" s="58">
        <f>SUM(G9:G22)</f>
        <v>0</v>
      </c>
    </row>
    <row r="24" spans="2:7" ht="14.25" x14ac:dyDescent="0.2">
      <c r="B24" s="3"/>
      <c r="C24" s="223" t="s">
        <v>49</v>
      </c>
      <c r="D24" s="223"/>
      <c r="E24" s="223"/>
      <c r="F24" s="223"/>
      <c r="G24" s="25">
        <f>SUM(G9:G22)*4</f>
        <v>0</v>
      </c>
    </row>
    <row r="25" spans="2:7" ht="14.25" x14ac:dyDescent="0.2">
      <c r="B25" s="3"/>
      <c r="C25" s="3"/>
      <c r="D25" s="3"/>
      <c r="E25" s="3"/>
      <c r="F25" s="3"/>
      <c r="G25" s="3"/>
    </row>
    <row r="26" spans="2:7" ht="14.25" x14ac:dyDescent="0.2">
      <c r="B26" s="3"/>
      <c r="C26" s="3" t="s">
        <v>80</v>
      </c>
      <c r="D26" s="3"/>
      <c r="E26" s="3"/>
      <c r="F26" s="3"/>
      <c r="G26" s="3"/>
    </row>
    <row r="27" spans="2:7" ht="14.25" x14ac:dyDescent="0.2">
      <c r="B27" s="3"/>
      <c r="C27" s="3"/>
      <c r="D27" s="3"/>
      <c r="E27" s="3"/>
      <c r="F27" s="3"/>
      <c r="G27" s="3"/>
    </row>
    <row r="28" spans="2:7" ht="14.25" x14ac:dyDescent="0.2">
      <c r="B28" s="3"/>
      <c r="C28" s="211" t="s">
        <v>81</v>
      </c>
      <c r="D28" s="211"/>
      <c r="E28" s="212" t="s">
        <v>42</v>
      </c>
      <c r="F28" s="212"/>
      <c r="G28" s="59"/>
    </row>
    <row r="29" spans="2:7" ht="14.25" x14ac:dyDescent="0.2">
      <c r="B29" s="3"/>
      <c r="C29" s="213" t="s">
        <v>41</v>
      </c>
      <c r="D29" s="213"/>
      <c r="E29" s="214" t="s">
        <v>40</v>
      </c>
      <c r="F29" s="214"/>
      <c r="G29" s="60"/>
    </row>
    <row r="30" spans="2:7" ht="14.25" x14ac:dyDescent="0.2">
      <c r="B30" s="61"/>
      <c r="C30" s="251"/>
      <c r="D30" s="251"/>
      <c r="E30" s="251"/>
      <c r="F30" s="251"/>
      <c r="G30" s="251"/>
    </row>
    <row r="31" spans="2:7" ht="14.25" x14ac:dyDescent="0.2">
      <c r="B31" s="61"/>
      <c r="C31" s="61"/>
      <c r="D31" s="61"/>
      <c r="E31" s="61"/>
      <c r="F31" s="61"/>
      <c r="G31" s="61"/>
    </row>
  </sheetData>
  <sheetProtection sheet="1" objects="1" scenarios="1" formatCells="0" formatColumns="0" selectLockedCells="1"/>
  <mergeCells count="10">
    <mergeCell ref="E2:G2"/>
    <mergeCell ref="C28:D28"/>
    <mergeCell ref="E28:F28"/>
    <mergeCell ref="C29:D29"/>
    <mergeCell ref="E29:F29"/>
    <mergeCell ref="C4:G4"/>
    <mergeCell ref="C5:G5"/>
    <mergeCell ref="C6:G6"/>
    <mergeCell ref="C23:F23"/>
    <mergeCell ref="C24:F24"/>
  </mergeCells>
  <pageMargins left="0.70866141732283472" right="0.70866141732283472" top="0.55118110236220474" bottom="0.55118110236220474"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vt:i4>
      </vt:variant>
    </vt:vector>
  </HeadingPairs>
  <TitlesOfParts>
    <vt:vector size="6" baseType="lpstr">
      <vt:lpstr>SKLOP 1 JPE</vt:lpstr>
      <vt:lpstr>SKLOP 2 VKS</vt:lpstr>
      <vt:lpstr>SKLOP 3 LPP</vt:lpstr>
      <vt:lpstr>SKLOP 4 LPT</vt:lpstr>
      <vt:lpstr>SKLOP 5 ŽALE</vt:lpstr>
      <vt:lpstr>'SKLOP 4 LPT'!Tiskanje_naslovov</vt:lpstr>
    </vt:vector>
  </TitlesOfParts>
  <Company>PC_UporabnikX01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JANAK</dc:creator>
  <cp:lastModifiedBy>Darko</cp:lastModifiedBy>
  <cp:lastPrinted>2023-09-15T10:36:20Z</cp:lastPrinted>
  <dcterms:created xsi:type="dcterms:W3CDTF">2011-06-07T06:32:28Z</dcterms:created>
  <dcterms:modified xsi:type="dcterms:W3CDTF">2023-09-15T10:37:10Z</dcterms:modified>
</cp:coreProperties>
</file>