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VOD\OK\Okolje\Podjetje\Razpisi, pogodbe, okvirni sporazum\EIMV\pogodba 2024-2025\priprava razpisa\"/>
    </mc:Choice>
  </mc:AlternateContent>
  <bookViews>
    <workbookView xWindow="-105" yWindow="-105" windowWidth="23250" windowHeight="12570"/>
  </bookViews>
  <sheets>
    <sheet name="Kosovnica" sheetId="12" r:id="rId1"/>
    <sheet name="2024" sheetId="6" r:id="rId2"/>
    <sheet name="2025" sheetId="10" r:id="rId3"/>
    <sheet name="Skupaj (2024+25)" sheetId="8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1" i="10" l="1"/>
  <c r="C98" i="10"/>
  <c r="C97" i="10"/>
  <c r="C95" i="10"/>
  <c r="C94" i="10"/>
  <c r="C93" i="10"/>
  <c r="C92" i="10"/>
  <c r="C91" i="10"/>
  <c r="C90" i="10"/>
  <c r="C89" i="10"/>
  <c r="C88" i="10"/>
  <c r="C86" i="10"/>
  <c r="C85" i="10"/>
  <c r="C83" i="10"/>
  <c r="C82" i="10"/>
  <c r="C81" i="10"/>
  <c r="C80" i="10"/>
  <c r="C79" i="10"/>
  <c r="C78" i="10"/>
  <c r="C77" i="10"/>
  <c r="C75" i="10"/>
  <c r="C72" i="10"/>
  <c r="C71" i="10"/>
  <c r="C70" i="10"/>
  <c r="C69" i="10"/>
  <c r="C68" i="10"/>
  <c r="C67" i="10"/>
  <c r="C66" i="10"/>
  <c r="C64" i="10"/>
  <c r="C63" i="10"/>
  <c r="C62" i="10"/>
  <c r="C61" i="10"/>
  <c r="C60" i="10"/>
  <c r="C59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2" i="10"/>
  <c r="C39" i="10"/>
  <c r="C38" i="10"/>
  <c r="C37" i="10"/>
  <c r="C36" i="10"/>
  <c r="C35" i="10"/>
  <c r="C34" i="10"/>
  <c r="C33" i="10"/>
  <c r="C32" i="10"/>
  <c r="C30" i="10"/>
  <c r="C29" i="10"/>
  <c r="C28" i="10"/>
  <c r="C27" i="10"/>
  <c r="C26" i="10"/>
  <c r="C25" i="10"/>
  <c r="C24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4" i="10"/>
  <c r="E86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4" i="6"/>
  <c r="C25" i="6"/>
  <c r="C26" i="6"/>
  <c r="C27" i="6"/>
  <c r="C28" i="6"/>
  <c r="C29" i="6"/>
  <c r="C30" i="6"/>
  <c r="C32" i="6"/>
  <c r="C33" i="6"/>
  <c r="C34" i="6"/>
  <c r="C35" i="6"/>
  <c r="C36" i="6"/>
  <c r="C37" i="6"/>
  <c r="C38" i="6"/>
  <c r="C39" i="6"/>
  <c r="C42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9" i="6"/>
  <c r="C60" i="6"/>
  <c r="C61" i="6"/>
  <c r="C62" i="6"/>
  <c r="C63" i="6"/>
  <c r="C64" i="6"/>
  <c r="C66" i="6"/>
  <c r="E66" i="6" s="1"/>
  <c r="C67" i="6"/>
  <c r="C68" i="6"/>
  <c r="C69" i="6"/>
  <c r="C70" i="6"/>
  <c r="E70" i="6" s="1"/>
  <c r="C71" i="6"/>
  <c r="E71" i="6" s="1"/>
  <c r="C72" i="6"/>
  <c r="E72" i="6" s="1"/>
  <c r="C75" i="6"/>
  <c r="C77" i="6"/>
  <c r="E77" i="6" s="1"/>
  <c r="C78" i="6"/>
  <c r="C79" i="6"/>
  <c r="C80" i="6"/>
  <c r="C81" i="6"/>
  <c r="E81" i="6" s="1"/>
  <c r="C82" i="6"/>
  <c r="E82" i="6" s="1"/>
  <c r="C83" i="6"/>
  <c r="E83" i="6" s="1"/>
  <c r="C85" i="6"/>
  <c r="E85" i="6" s="1"/>
  <c r="C86" i="6"/>
  <c r="C88" i="6"/>
  <c r="C89" i="6"/>
  <c r="C90" i="6"/>
  <c r="C91" i="6"/>
  <c r="E91" i="6" s="1"/>
  <c r="C92" i="6"/>
  <c r="E92" i="6" s="1"/>
  <c r="C93" i="6"/>
  <c r="E93" i="6" s="1"/>
  <c r="C94" i="6"/>
  <c r="E94" i="6" s="1"/>
  <c r="C95" i="6"/>
  <c r="E95" i="6" s="1"/>
  <c r="C97" i="6"/>
  <c r="C98" i="6"/>
  <c r="C101" i="6"/>
  <c r="C4" i="6"/>
  <c r="E75" i="6" l="1"/>
  <c r="E68" i="6"/>
  <c r="E79" i="6"/>
  <c r="E89" i="6"/>
  <c r="E98" i="6"/>
  <c r="E67" i="6"/>
  <c r="E88" i="6"/>
  <c r="E69" i="6"/>
  <c r="E80" i="6"/>
  <c r="E90" i="6"/>
  <c r="E101" i="6"/>
  <c r="E78" i="6"/>
  <c r="E97" i="6"/>
  <c r="E64" i="10" l="1"/>
  <c r="E10" i="10"/>
  <c r="E11" i="10"/>
  <c r="E12" i="10"/>
  <c r="E13" i="10"/>
  <c r="E14" i="10"/>
  <c r="E15" i="10"/>
  <c r="E16" i="10"/>
  <c r="E17" i="10"/>
  <c r="E18" i="10"/>
  <c r="E19" i="10"/>
  <c r="E20" i="10"/>
  <c r="E21" i="10"/>
  <c r="E64" i="6" l="1"/>
  <c r="E21" i="6"/>
  <c r="E20" i="6"/>
  <c r="E16" i="6"/>
  <c r="E15" i="6"/>
  <c r="E10" i="6"/>
  <c r="E11" i="6"/>
  <c r="E64" i="12" l="1"/>
  <c r="E10" i="12" l="1"/>
  <c r="E11" i="12"/>
  <c r="E20" i="12"/>
  <c r="E21" i="12"/>
  <c r="E16" i="12"/>
  <c r="E15" i="12"/>
  <c r="E94" i="10"/>
  <c r="E95" i="10"/>
  <c r="E95" i="12" l="1"/>
  <c r="E94" i="12"/>
  <c r="E101" i="12" l="1"/>
  <c r="E98" i="12"/>
  <c r="E97" i="12"/>
  <c r="E93" i="12"/>
  <c r="E92" i="12"/>
  <c r="E91" i="12"/>
  <c r="E90" i="12"/>
  <c r="E89" i="12"/>
  <c r="E88" i="12"/>
  <c r="E86" i="12"/>
  <c r="E85" i="12"/>
  <c r="E83" i="12"/>
  <c r="E82" i="12"/>
  <c r="E81" i="12"/>
  <c r="E80" i="12"/>
  <c r="E79" i="12"/>
  <c r="E78" i="12"/>
  <c r="E77" i="12"/>
  <c r="E75" i="12"/>
  <c r="E72" i="12"/>
  <c r="E71" i="12"/>
  <c r="E70" i="12"/>
  <c r="E69" i="12"/>
  <c r="E68" i="12"/>
  <c r="E67" i="12"/>
  <c r="E66" i="12"/>
  <c r="E63" i="12"/>
  <c r="E62" i="12"/>
  <c r="E61" i="12"/>
  <c r="E60" i="12"/>
  <c r="E59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2" i="12"/>
  <c r="E39" i="12"/>
  <c r="E38" i="12"/>
  <c r="E37" i="12"/>
  <c r="E36" i="12"/>
  <c r="E35" i="12"/>
  <c r="E34" i="12"/>
  <c r="E33" i="12"/>
  <c r="E32" i="12"/>
  <c r="E30" i="12"/>
  <c r="E29" i="12"/>
  <c r="E28" i="12"/>
  <c r="E27" i="12"/>
  <c r="E26" i="12"/>
  <c r="E25" i="12"/>
  <c r="E24" i="12"/>
  <c r="E22" i="12"/>
  <c r="E19" i="12"/>
  <c r="E18" i="12"/>
  <c r="E17" i="12"/>
  <c r="E14" i="12"/>
  <c r="E13" i="12"/>
  <c r="E12" i="12"/>
  <c r="E9" i="12"/>
  <c r="E8" i="12"/>
  <c r="E7" i="12"/>
  <c r="E6" i="12"/>
  <c r="E4" i="12"/>
  <c r="E101" i="10"/>
  <c r="E100" i="10" s="1"/>
  <c r="E99" i="10" s="1"/>
  <c r="D6" i="8" s="1"/>
  <c r="E98" i="10"/>
  <c r="E97" i="10"/>
  <c r="E93" i="10"/>
  <c r="E92" i="10"/>
  <c r="E91" i="10"/>
  <c r="E90" i="10"/>
  <c r="E89" i="10"/>
  <c r="E88" i="10"/>
  <c r="E86" i="10"/>
  <c r="E85" i="10"/>
  <c r="E83" i="10"/>
  <c r="E82" i="10"/>
  <c r="E81" i="10"/>
  <c r="E80" i="10"/>
  <c r="E79" i="10"/>
  <c r="E78" i="10"/>
  <c r="E77" i="10"/>
  <c r="E75" i="10"/>
  <c r="E74" i="10" s="1"/>
  <c r="E72" i="10"/>
  <c r="E71" i="10"/>
  <c r="E70" i="10"/>
  <c r="E69" i="10"/>
  <c r="E68" i="10"/>
  <c r="E67" i="10"/>
  <c r="E66" i="10"/>
  <c r="E63" i="10"/>
  <c r="E62" i="10"/>
  <c r="E61" i="10"/>
  <c r="E60" i="10"/>
  <c r="E59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2" i="10"/>
  <c r="E41" i="10" s="1"/>
  <c r="E39" i="10"/>
  <c r="E38" i="10"/>
  <c r="E37" i="10"/>
  <c r="E36" i="10"/>
  <c r="E35" i="10"/>
  <c r="E34" i="10"/>
  <c r="E33" i="10"/>
  <c r="E32" i="10"/>
  <c r="E30" i="10"/>
  <c r="E29" i="10"/>
  <c r="E28" i="10"/>
  <c r="E27" i="10"/>
  <c r="E26" i="10"/>
  <c r="E25" i="10"/>
  <c r="E24" i="10"/>
  <c r="E22" i="10"/>
  <c r="E9" i="10"/>
  <c r="E8" i="10"/>
  <c r="E7" i="10"/>
  <c r="E6" i="10"/>
  <c r="E4" i="10"/>
  <c r="E3" i="10" s="1"/>
  <c r="E63" i="6"/>
  <c r="E62" i="6"/>
  <c r="E61" i="6"/>
  <c r="E60" i="6"/>
  <c r="E59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2" i="6"/>
  <c r="E39" i="6"/>
  <c r="E38" i="6"/>
  <c r="E37" i="6"/>
  <c r="E36" i="6"/>
  <c r="E35" i="6"/>
  <c r="E34" i="6"/>
  <c r="E33" i="6"/>
  <c r="E32" i="6"/>
  <c r="E30" i="6"/>
  <c r="E29" i="6"/>
  <c r="E28" i="6"/>
  <c r="E27" i="6"/>
  <c r="E26" i="6"/>
  <c r="E25" i="6"/>
  <c r="E24" i="6"/>
  <c r="E22" i="6"/>
  <c r="E19" i="6"/>
  <c r="E18" i="6"/>
  <c r="E17" i="6"/>
  <c r="E14" i="6"/>
  <c r="E13" i="6"/>
  <c r="E12" i="6"/>
  <c r="E9" i="6"/>
  <c r="E8" i="6"/>
  <c r="E7" i="6"/>
  <c r="E6" i="6"/>
  <c r="E4" i="6"/>
  <c r="E43" i="10" l="1"/>
  <c r="E58" i="10"/>
  <c r="E58" i="6"/>
  <c r="E87" i="10"/>
  <c r="E96" i="10"/>
  <c r="E84" i="10"/>
  <c r="E23" i="10"/>
  <c r="E65" i="10"/>
  <c r="E5" i="10"/>
  <c r="E76" i="10"/>
  <c r="E31" i="10"/>
  <c r="E31" i="6"/>
  <c r="E73" i="10" l="1"/>
  <c r="D5" i="8" s="1"/>
  <c r="E40" i="10"/>
  <c r="D3" i="8" s="1"/>
  <c r="E2" i="10"/>
  <c r="D2" i="8" s="1"/>
  <c r="D4" i="8" l="1"/>
  <c r="D7" i="8" s="1"/>
  <c r="E102" i="10"/>
  <c r="E100" i="6" l="1"/>
  <c r="E99" i="6" s="1"/>
  <c r="C6" i="8" s="1"/>
  <c r="E74" i="6" l="1"/>
  <c r="E41" i="6"/>
  <c r="E3" i="6"/>
  <c r="E87" i="6" l="1"/>
  <c r="E76" i="6"/>
  <c r="E96" i="6"/>
  <c r="E43" i="6"/>
  <c r="E23" i="6"/>
  <c r="E84" i="6"/>
  <c r="E5" i="6"/>
  <c r="E65" i="6"/>
  <c r="E2" i="6" l="1"/>
  <c r="C2" i="8" s="1"/>
  <c r="E73" i="6"/>
  <c r="C5" i="8" s="1"/>
  <c r="E40" i="6"/>
  <c r="C3" i="8" s="1"/>
  <c r="C4" i="8" l="1"/>
  <c r="C7" i="8" s="1"/>
  <c r="E102" i="6"/>
  <c r="E7" i="8" l="1"/>
</calcChain>
</file>

<file path=xl/sharedStrings.xml><?xml version="1.0" encoding="utf-8"?>
<sst xmlns="http://schemas.openxmlformats.org/spreadsheetml/2006/main" count="577" uniqueCount="190">
  <si>
    <t>Količina</t>
  </si>
  <si>
    <t>Validacija kontrol in rezultatov AMS emisij snovi v zrak</t>
  </si>
  <si>
    <t>Nadzor stanja kakovosti trajnih meritev emisij snovi v zrak</t>
  </si>
  <si>
    <t>Nadzor zagotavljanja stabilnosti referenčne točke analizatorjev emisij plinskih snovi v zrak VKN GPO</t>
  </si>
  <si>
    <t>Nadzor zagotavljanja stabilnosti referenčne točke analizatorjev emisij plinskih snovi v zrak VKN K3SNCR</t>
  </si>
  <si>
    <t>Nadzor zagotavljanja stabilnosti referenčne točke analizatorjev emisij plinskih snovi v zrak VKN VK1</t>
  </si>
  <si>
    <t>Nadzor zagotavljanja stabilnosti referenčne točke analizatorjev emisij plinskih snovi v zrak VKN VK2</t>
  </si>
  <si>
    <t>Nadzor zagotavljanja stabilnosti referenčne točke analizatorjev emisij plinskih snovi v zrak VKN VKLM5</t>
  </si>
  <si>
    <t>Ocena merilne negotovosti trajnih meritev emisij snovi v zrak  AMS VKN GPO skladno z EN 14181</t>
  </si>
  <si>
    <t>Ocena merilne negotovosti trajnih meritev emisij snovi v zrak  AMS VKN K3SNCR skladno z EN 14181</t>
  </si>
  <si>
    <t>Ocena merilne negotovosti trajnih meritev emisij snovi v zrak AMS VKN VK1 skladno z EN 14181</t>
  </si>
  <si>
    <t>Ocena merilne negotovosti trajnih meritev emisij snovi v zrak AMS VKN VK2 skladno z EN 14181</t>
  </si>
  <si>
    <t>Ocena merilne negotovosti trajnih meritev emisij snovi v zrak   AMS VKN VKLM5 skladno z EN 14181</t>
  </si>
  <si>
    <t>Občasne meritve emisij snovi v zrak</t>
  </si>
  <si>
    <t>Poročilo o občasnih meritvah emisij na VKN VK1</t>
  </si>
  <si>
    <t>Poročilo o občasnih meritvah emisij na VKN VK2</t>
  </si>
  <si>
    <t>Poročilo o občasnih meritvah emisij na VKN VKLM5</t>
  </si>
  <si>
    <t>Poročilo o občasnih meritvah emisijskih parametrov na srednji kurilni napravI PK1</t>
  </si>
  <si>
    <t>Poročilo o občasnih meritvah emisijskih parametrov na srednji kurilni napravI PK2</t>
  </si>
  <si>
    <t>Poročanje o obratovalnem monitoringu emisij snovi v zrak</t>
  </si>
  <si>
    <t>OBRATOVALNI MONITORING KAKOVOSTI ZUNANJEGA ZRAKA</t>
  </si>
  <si>
    <t>Validacija kontrol in rezultatov avtomatskih merilnih postaj kakovosti zunanjega zraka</t>
  </si>
  <si>
    <t>Zagotavljanje kakovosti obratovalnega monitoringa kakovosti zunanjega zraka</t>
  </si>
  <si>
    <t>Zagotavljanje kakovosti meritev meteoroloških spremenljivk na AMP kakovosti zunanjega zraka</t>
  </si>
  <si>
    <t>Letna analiza skladnosti delovanja AMP kakovosti zunanjega zraka</t>
  </si>
  <si>
    <t>Ocenjevanje parametrov kakovosti zunanjega zraka</t>
  </si>
  <si>
    <t>Poročanje o obratovalnem monitoringu kakovosti zunanjega zraka</t>
  </si>
  <si>
    <t>Sprotni prikaz rezultatov meritev parametrov kakovosti zunanjega zraka na spletni strani</t>
  </si>
  <si>
    <t>Poročanje o meteorološki dejavnosti Agenciji Republike Slovenije za okolje</t>
  </si>
  <si>
    <t>Letno poročanje o meritvah kakovosti zraka Agenciji Republike Slovenije za okolje in Evropski okoljski agenciji</t>
  </si>
  <si>
    <t>Servisiranje merilne opreme v lasti naročnika, ki je namenjena spremljanju parametrov kakovosti okolja</t>
  </si>
  <si>
    <t>Mesečni najem AMP za ocenjevanje celotne obremenitve zunanjega zraka</t>
  </si>
  <si>
    <t>Cena</t>
  </si>
  <si>
    <t>Znesek</t>
  </si>
  <si>
    <t>Skupaj</t>
  </si>
  <si>
    <t>OBRATOVALNI MONITORING EMISIJ SNOVI V ZRAK, ENOTA TOŠ</t>
  </si>
  <si>
    <t>OBRATOVALNI MONITORING EMISIJ SNOVI V ZRAK, ENOTA TE-TOL</t>
  </si>
  <si>
    <t>Mesečna ocena skladnosti delovanja AMS emisij snovi v zrak enote TE-TOL z zahtevami predpisov RS in EU</t>
  </si>
  <si>
    <t>Nadzor zagotavljanja stabilnosti referenčne točke analizatorjev emisij plinskih snovi v zrak plinske turbine</t>
  </si>
  <si>
    <t>Ocena merilne negotovosti trajnih meritev emisij snovi v zrak AMS plinske turbine skladno z EN 14181</t>
  </si>
  <si>
    <t>Program obratovalnega monitoringa emisij snovi v zrak plinske turbine ter VKN VK1, VK2 in VKLM5 naročnika</t>
  </si>
  <si>
    <t>Mesečna ocena skladnosti delovanja AMS emisij snovi v zrak enote TOŠ z zahtevami predpisov RS in EU</t>
  </si>
  <si>
    <t>Letna analiza skladnosti AMS emisij snovi v zrak plinske turbine, VKN VK1, VK2 in VKLM5 naročnika z zahtevami okoljevarstvenega dovoljenja</t>
  </si>
  <si>
    <t>Poročanje o skladnosti in analizi rezultatov obratovalnega monitoringa emisij snovi v zrak plinske turbine ter VKN VK1, VK2 in VKLM5 na rednih sestankih</t>
  </si>
  <si>
    <t>Letna analiza rezultatov obratovalnega monitoringa emisij snovi v zrak plinske turbine ter VKN VK1, VK2 in VKLM5 naročnika</t>
  </si>
  <si>
    <t>Letno poročilo o trajnih meritvah emisij snovi v zrak plinske turbine ter VKN VK1, VK2 in VKLM5 naročnika za potrebe upravnih organov</t>
  </si>
  <si>
    <t>Letna ocena emisij snovi v zrak plinske turbine ter VKN VK1, VK2 in VKLM5 naročnika za potrebe poročanja v elektronsko bazo upravnih organov</t>
  </si>
  <si>
    <t>Evidenca rezultatov trajnih in občasnih meritev emisij snovi v zrak ter izvedenih aktivnosti zagotavljanja in preverjanja kakovosti obratovalnega monitoringa emisij naprav enote TOŠ</t>
  </si>
  <si>
    <t>Evidenca rezultatov trajnih in občasnih meritev emisij snovi v zrak ter izvedenih aktivnosti zagotavljanja in preverjanja kakovosti obratovalnega monitoringa emisij naprav enote TE-TOL</t>
  </si>
  <si>
    <t>Mesečna analiza rezultatov monitoringa padavin na območju vrednotenja enote TE-TOL in enote TOŠ</t>
  </si>
  <si>
    <t>Letna analiza rezultatov monitoringa padavin na območju vrednotenja enote TE-TOL in enote TOŠ</t>
  </si>
  <si>
    <t>Program ocenjevanja celotne obremenitve zunanjega zraka na območju vrednotenja enote TE-TOL in enote TOŠ</t>
  </si>
  <si>
    <t>Letna ocena celotne obremenitve zunanjega zraka na območju vrednotenja enote TE-TOL in enote TOŠ ter ocena stanja kakovosti okolja na merilnikih v lasti naročnika</t>
  </si>
  <si>
    <t>Mesečna ocena celotne obremenitve zunanjega zraka na območju vrednotenja enote TE-TOL in enote TOŠ ter ocena stanja kakovosti okolja na merilnikih v lasti naročnika</t>
  </si>
  <si>
    <t>Mesečna ocena skladnosti delovanja AMP kakovosti zunanjega zraka z zahtevami predpisov RS in EU</t>
  </si>
  <si>
    <t>Oblikovanje baze podatkov, validacija in sprotna kontrola skladnosti emisij snovi v zrak</t>
  </si>
  <si>
    <t>Oblikovanje baze podatkov, validacija in sprotna kontrola skladnosti kakovosti zunanjega zraka</t>
  </si>
  <si>
    <t>Zagotavljanje kakovosti delovanja AMS emisij snovi v zrak VKN GPO z referenčnim CEN standardom</t>
  </si>
  <si>
    <t>Zagotavljanje kakovosti delovanja AMS emisij snovi v zrak VKN K3SNCR z referenčnim CEN standardom</t>
  </si>
  <si>
    <t>Zagotavljanje kakovosti delovanja AMS emisij snovi v zrak VKN VK1 z referenčnim CEN standardom</t>
  </si>
  <si>
    <t>Zagotavljanje kakovosti delovanja AMS emisij snovi v zrak VKN VK2 z referenčnim CEN standardom</t>
  </si>
  <si>
    <t>Zagotavljanje kakovosti delovanja AMS emisij snovi v zrak VKN VKLM5 z referenčnim CEN standardom</t>
  </si>
  <si>
    <t>Zagotavljanje kakovosti delovanja analizatorja za meritve SO2</t>
  </si>
  <si>
    <t>Zagotavljanje kakovosti delovanja analizatorja za meritve NO/NOx</t>
  </si>
  <si>
    <t>Zagotavljanje kakovosti delovanja analizatorja za meritve O3</t>
  </si>
  <si>
    <t>Kontrola delovanja analizatorja PM10 in ocena skladnosti z referenčno metodo po EN 12341</t>
  </si>
  <si>
    <t>Zagotavljanje kakovosti delovanja AMS emisij snovi v zrak plinske turbine z referenčnim CEN standardom</t>
  </si>
  <si>
    <t>Zagotavljanje kakovosti delovanja AMS emisij snovi v zrak VKN VK z referenčnim CEN standardom</t>
  </si>
  <si>
    <t>Nadzor zagotavljanja stabilnosti referenčne točke analizatorjev emisij plinskih snovi v zrak VKN - VK</t>
  </si>
  <si>
    <t>T</t>
  </si>
  <si>
    <t>V</t>
  </si>
  <si>
    <t>Točka</t>
  </si>
  <si>
    <t>Mesečna analiza rezultatov obratovalnega monitoringa emisij snovi v zrak enote TOŠ</t>
  </si>
  <si>
    <t>T.1</t>
  </si>
  <si>
    <t>T.2</t>
  </si>
  <si>
    <t>T.3</t>
  </si>
  <si>
    <t>T.4</t>
  </si>
  <si>
    <t>T.5</t>
  </si>
  <si>
    <t>T.6</t>
  </si>
  <si>
    <t>T.7</t>
  </si>
  <si>
    <t>T.8</t>
  </si>
  <si>
    <t>T.9</t>
  </si>
  <si>
    <t>T.10</t>
  </si>
  <si>
    <t>T.11</t>
  </si>
  <si>
    <t>T.12</t>
  </si>
  <si>
    <t>T.13</t>
  </si>
  <si>
    <t>T.14</t>
  </si>
  <si>
    <t>T.15</t>
  </si>
  <si>
    <t>T.16</t>
  </si>
  <si>
    <t>T.17</t>
  </si>
  <si>
    <t>T.18</t>
  </si>
  <si>
    <t>T.19</t>
  </si>
  <si>
    <t>T.20</t>
  </si>
  <si>
    <t>T.21</t>
  </si>
  <si>
    <t>T.22</t>
  </si>
  <si>
    <t>T.23</t>
  </si>
  <si>
    <t>T.24</t>
  </si>
  <si>
    <t>T.25</t>
  </si>
  <si>
    <t>T.26</t>
  </si>
  <si>
    <t>T.27</t>
  </si>
  <si>
    <t>V.1</t>
  </si>
  <si>
    <t>V.2</t>
  </si>
  <si>
    <t>V.3</t>
  </si>
  <si>
    <t>V.4</t>
  </si>
  <si>
    <t>V.5</t>
  </si>
  <si>
    <t>V.6</t>
  </si>
  <si>
    <t>V.7</t>
  </si>
  <si>
    <t>V.8</t>
  </si>
  <si>
    <t>V.9</t>
  </si>
  <si>
    <t>V.10</t>
  </si>
  <si>
    <t>V.11</t>
  </si>
  <si>
    <t>V.12</t>
  </si>
  <si>
    <t>V.13</t>
  </si>
  <si>
    <t>V.14</t>
  </si>
  <si>
    <t>V.15</t>
  </si>
  <si>
    <t>V.16</t>
  </si>
  <si>
    <t>V.17</t>
  </si>
  <si>
    <t>V.18</t>
  </si>
  <si>
    <t>V.19</t>
  </si>
  <si>
    <t>V.20</t>
  </si>
  <si>
    <t>V.22</t>
  </si>
  <si>
    <t>V.23</t>
  </si>
  <si>
    <t>V.24</t>
  </si>
  <si>
    <t>V.25</t>
  </si>
  <si>
    <t>V.26</t>
  </si>
  <si>
    <t>V.27</t>
  </si>
  <si>
    <t>Opis</t>
  </si>
  <si>
    <t>Poročilo o občasnih meritvah emisijskih parametrov na  na veliki kurilni napravi VKN VK</t>
  </si>
  <si>
    <t>IMI</t>
  </si>
  <si>
    <t>IMI.1</t>
  </si>
  <si>
    <t>IMI.2</t>
  </si>
  <si>
    <t>IMI.3</t>
  </si>
  <si>
    <t>IMI.4</t>
  </si>
  <si>
    <t>IMI.5</t>
  </si>
  <si>
    <t>IMI.6</t>
  </si>
  <si>
    <t>IMI.7</t>
  </si>
  <si>
    <t>IMI.8</t>
  </si>
  <si>
    <t>IMI.9</t>
  </si>
  <si>
    <t>IMI.10</t>
  </si>
  <si>
    <t>IMI.11</t>
  </si>
  <si>
    <t>IMI.12</t>
  </si>
  <si>
    <t>IMI.13</t>
  </si>
  <si>
    <t>IMI.14</t>
  </si>
  <si>
    <t>IMI.15</t>
  </si>
  <si>
    <t>IMI.16</t>
  </si>
  <si>
    <t>IMI.17</t>
  </si>
  <si>
    <t>IMI.18</t>
  </si>
  <si>
    <t>Servisiranje merilne opreme v lasti naročnika in najem AMP za ocenjevanje celotne obremenitve zunanjega zraka</t>
  </si>
  <si>
    <t>V.21</t>
  </si>
  <si>
    <t>IMI.19</t>
  </si>
  <si>
    <t>IMI.20</t>
  </si>
  <si>
    <t>Rezultati meritev delcev na prekladalni postaji lesnih sekancev</t>
  </si>
  <si>
    <t>Indikativne meritve kakovosti zunanjega zraka v neposredni bližini gradbišča PPE TE-TOL</t>
  </si>
  <si>
    <t>Mesečna ocena celotne obremenitve zunanjega zraka na območju vrednotenja enote TE-TOL in enote TOŠ</t>
  </si>
  <si>
    <t>Letna ocena celotne obremenitve zunanjega zraka na območju vrednotenja enote TE-TOL in enote TOŠ</t>
  </si>
  <si>
    <t>S</t>
  </si>
  <si>
    <t>Ocena merilne negotovosti trajnih meritev emisij snovi v zrak  AMS VKN VK skladno z EN 14181</t>
  </si>
  <si>
    <t>Ocena merilne negotovosti trajnih meritev emisij snovi v zrak  AMS VKN plinske turbine 1 skladno z EN 14181</t>
  </si>
  <si>
    <t>Ocena merilne negotovosti trajnih meritev emisij snovi v zrak  AMS VKN plinske turbine 2 skladno z EN 14181</t>
  </si>
  <si>
    <t>Zagotavljanje kakovosti delovanja AMS emisij snovi v zrak VKN plinske turbine 1 z referenčnim CEN standardom</t>
  </si>
  <si>
    <t>Zagotavljanje kakovosti delovanja AMS emisij snovi v zrak VKN plinske turbine 2 z referenčnim CEN standardom</t>
  </si>
  <si>
    <t>Nadzor zagotavljanja stabilnosti referenčne točke analizatorjev emisij plinskih snovi v zrak VKN plinske turbine 1</t>
  </si>
  <si>
    <t>Nadzor zagotavljanja stabilnosti referenčne točke analizatorjev emisij plinskih snovi v zrak VKN plinske turbine 2</t>
  </si>
  <si>
    <t>Letna analiza skladnosti AMS emisij snovi v zrak VKN GPO, plinske turbine 1, plinske turbine 2 in VK naročnika z zahtevami okoljevarstvenega dovoljenja</t>
  </si>
  <si>
    <t>Program obratovalnega monitoringa emisij snovi v zrak VKN GPO, plinske turbine 1, plinske turbine 2 in VK naročnika</t>
  </si>
  <si>
    <t>Poročanje o skladnosti in analizi rezultatov obratovalnega monitoringa emisij snovi v zrak VKN GPO, plinske turbine 1, plinske turbine 2 in VK na rednih sestankih</t>
  </si>
  <si>
    <t>Letna analiza rezultatov obratovalnega monitoringa emisij snovi v zrak VKN GPO, plinske turbine 1, plinske turbine 2 in VK naročnika</t>
  </si>
  <si>
    <t>Letno poročilo o trajnih meritvah emisij snovi v zrak VKN GPO, plinske turbine 1, plinske turbine 2 in VK naročnika za potrebe upravnih organov</t>
  </si>
  <si>
    <t>Letna ocena emisij snovi v zrak VKN GPO, plinske turbine 1, plinske turbine 2 in VK naročnika za potrebe poročanja v elektronsko bazo upravnih organov</t>
  </si>
  <si>
    <t>Letna ocena emitiranih količin snovi v zrak VKN GPO, plinske turbine 1, plinske turbine 2 in VK naročnika za potrebe poročanja v register izpustov in prenosov onesnaževal pri Evropski komisiji (eRIPO)</t>
  </si>
  <si>
    <t>Mesečna analiza rezultatov obratovalnega monitoringa emisij snovi v zrak VKN GPO, plinske turbine 1, plinske turbine 2 in VK naročnika</t>
  </si>
  <si>
    <t>T.28</t>
  </si>
  <si>
    <t>T.29</t>
  </si>
  <si>
    <t>T.30</t>
  </si>
  <si>
    <t>T.31</t>
  </si>
  <si>
    <t>T.32</t>
  </si>
  <si>
    <t>T.33</t>
  </si>
  <si>
    <t>Poročilo o občasnih meritvah emisijskih parametrov na plinski turbini</t>
  </si>
  <si>
    <t>V.28</t>
  </si>
  <si>
    <t>Dodatne naloge</t>
  </si>
  <si>
    <t>Poročilo o občasnih meritvah rakotvornih in anorganskih snovi (Cd, As, benzo(a)piren, Tl, Pb, Co, Ni, Se, Te, Sb, Cr, Cu, Mn, V, Sn) na VKN GPO</t>
  </si>
  <si>
    <t>Poročilo o občasnih meritvah živega srebrana na VKN GPO</t>
  </si>
  <si>
    <t>Poročilo o občasnih meritvah dioksinov (PCDD) in furanov (PCDF) na VKN GPO</t>
  </si>
  <si>
    <t>Poročilo o občasnih meritvah HCl, HF na VKN GPO</t>
  </si>
  <si>
    <t>Poročilo o občasnih meritvah PM10 in celotnega prahu za nadzor delovanja odpraševalnih naprav parnega kotla 1 GPO</t>
  </si>
  <si>
    <t>Poročilo o občasnih meritvah PM10 in celotnega prahu za nadzor delovanja odpraševalnih naprav parnega kotla 3 GPO</t>
  </si>
  <si>
    <t>T+V</t>
  </si>
  <si>
    <t>Skupaj brez DDV</t>
  </si>
  <si>
    <t>Cena skupaj brez DDV</t>
  </si>
  <si>
    <t>Oznaka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</si>
</sst>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0"/>
      <name val="Calibri"/>
      <family val="2"/>
      <charset val="238"/>
    </font>
    <font>
      <b/>
      <u/>
      <sz val="9"/>
      <color theme="1"/>
      <name val="Calibri"/>
      <family val="2"/>
      <charset val="238"/>
      <scheme val="minor"/>
    </font>
    <font>
      <b/>
      <u/>
      <sz val="8"/>
      <color theme="1"/>
      <name val="Calibri"/>
      <family val="2"/>
      <charset val="238"/>
      <scheme val="minor"/>
    </font>
    <font>
      <b/>
      <u/>
      <sz val="8"/>
      <name val="Calibri"/>
      <family val="2"/>
      <charset val="238"/>
    </font>
    <font>
      <u/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3" borderId="0" xfId="0" applyFont="1" applyFill="1" applyAlignment="1">
      <alignment vertical="center"/>
    </xf>
    <xf numFmtId="0" fontId="17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11" fillId="4" borderId="0" xfId="0" applyFont="1" applyFill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8" fillId="0" borderId="0" xfId="0" applyNumberFormat="1" applyFont="1" applyAlignment="1" applyProtection="1">
      <alignment vertical="center" wrapText="1"/>
      <protection locked="0"/>
    </xf>
    <xf numFmtId="164" fontId="19" fillId="2" borderId="0" xfId="0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164" fontId="20" fillId="2" borderId="0" xfId="0" applyNumberFormat="1" applyFont="1" applyFill="1" applyAlignment="1">
      <alignment vertical="center"/>
    </xf>
    <xf numFmtId="0" fontId="20" fillId="0" borderId="0" xfId="0" applyFont="1" applyAlignment="1">
      <alignment vertical="center"/>
    </xf>
    <xf numFmtId="164" fontId="20" fillId="4" borderId="0" xfId="0" applyNumberFormat="1" applyFont="1" applyFill="1" applyAlignment="1">
      <alignment vertical="center"/>
    </xf>
    <xf numFmtId="0" fontId="9" fillId="5" borderId="0" xfId="0" applyFont="1" applyFill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 wrapText="1"/>
    </xf>
    <xf numFmtId="0" fontId="6" fillId="2" borderId="0" xfId="0" applyFont="1" applyFill="1" applyAlignment="1" applyProtection="1">
      <alignment vertical="center"/>
    </xf>
    <xf numFmtId="164" fontId="13" fillId="2" borderId="0" xfId="0" applyNumberFormat="1" applyFont="1" applyFill="1" applyAlignment="1" applyProtection="1">
      <alignment vertical="center"/>
    </xf>
    <xf numFmtId="164" fontId="7" fillId="2" borderId="0" xfId="0" applyNumberFormat="1" applyFont="1" applyFill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left" vertical="center" wrapText="1"/>
    </xf>
    <xf numFmtId="164" fontId="17" fillId="3" borderId="0" xfId="0" applyNumberFormat="1" applyFont="1" applyFill="1" applyAlignment="1" applyProtection="1">
      <alignment vertical="center" wrapText="1"/>
    </xf>
    <xf numFmtId="0" fontId="1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horizontal="center" vertical="center" wrapText="1"/>
    </xf>
    <xf numFmtId="164" fontId="8" fillId="0" borderId="0" xfId="0" applyNumberFormat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1" fillId="4" borderId="0" xfId="0" applyFont="1" applyFill="1" applyAlignment="1" applyProtection="1">
      <alignment vertical="center"/>
    </xf>
    <xf numFmtId="0" fontId="11" fillId="4" borderId="0" xfId="0" applyFont="1" applyFill="1" applyAlignment="1" applyProtection="1">
      <alignment horizontal="right" vertical="center"/>
    </xf>
    <xf numFmtId="164" fontId="13" fillId="4" borderId="0" xfId="0" applyNumberFormat="1" applyFont="1" applyFill="1" applyAlignment="1" applyProtection="1">
      <alignment vertical="center"/>
    </xf>
    <xf numFmtId="164" fontId="5" fillId="4" borderId="0" xfId="0" applyNumberFormat="1" applyFont="1" applyFill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right" vertical="center"/>
    </xf>
    <xf numFmtId="9" fontId="10" fillId="0" borderId="0" xfId="1" applyFont="1" applyAlignment="1" applyProtection="1">
      <alignment horizontal="center" vertical="center" wrapText="1"/>
    </xf>
    <xf numFmtId="164" fontId="10" fillId="0" borderId="0" xfId="0" applyNumberFormat="1" applyFont="1" applyAlignment="1" applyProtection="1">
      <alignment vertical="center" wrapText="1"/>
    </xf>
    <xf numFmtId="0" fontId="11" fillId="0" borderId="0" xfId="0" applyFont="1" applyAlignment="1" applyProtection="1">
      <alignment horizontal="right" vertical="center"/>
    </xf>
    <xf numFmtId="164" fontId="13" fillId="0" borderId="0" xfId="0" applyNumberFormat="1" applyFont="1" applyAlignment="1" applyProtection="1">
      <alignment horizontal="center" vertical="center"/>
    </xf>
    <xf numFmtId="164" fontId="5" fillId="0" borderId="0" xfId="0" applyNumberFormat="1" applyFont="1" applyAlignment="1" applyProtection="1">
      <alignment vertical="center" wrapText="1"/>
    </xf>
    <xf numFmtId="164" fontId="10" fillId="0" borderId="0" xfId="0" applyNumberFormat="1" applyFont="1" applyAlignment="1" applyProtection="1">
      <alignment horizontal="center" vertical="center" wrapText="1"/>
    </xf>
    <xf numFmtId="164" fontId="18" fillId="0" borderId="0" xfId="0" applyNumberFormat="1" applyFont="1" applyAlignment="1" applyProtection="1">
      <alignment horizontal="center" vertical="center" wrapText="1"/>
    </xf>
    <xf numFmtId="164" fontId="14" fillId="0" borderId="0" xfId="0" applyNumberFormat="1" applyFont="1" applyAlignment="1" applyProtection="1">
      <alignment vertical="center" wrapText="1"/>
    </xf>
    <xf numFmtId="4" fontId="6" fillId="0" borderId="0" xfId="0" applyNumberFormat="1" applyFont="1" applyAlignment="1" applyProtection="1">
      <alignment vertical="center"/>
    </xf>
    <xf numFmtId="164" fontId="6" fillId="0" borderId="0" xfId="0" applyNumberFormat="1" applyFont="1" applyAlignment="1" applyProtection="1">
      <alignment vertical="center"/>
    </xf>
    <xf numFmtId="164" fontId="13" fillId="0" borderId="0" xfId="0" applyNumberFormat="1" applyFont="1" applyAlignment="1" applyProtection="1">
      <alignment vertical="center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zoomScale="145" zoomScaleNormal="145" workbookViewId="0">
      <pane ySplit="1" topLeftCell="A71" activePane="bottomLeft" state="frozen"/>
      <selection pane="bottomLeft" sqref="A1:XFD1048576"/>
    </sheetView>
  </sheetViews>
  <sheetFormatPr defaultColWidth="9.28515625" defaultRowHeight="15" outlineLevelRow="1" x14ac:dyDescent="0.25"/>
  <cols>
    <col min="1" max="1" width="9.140625" style="1" customWidth="1"/>
    <col min="2" max="2" width="105" style="1" customWidth="1"/>
    <col min="3" max="5" width="7.28515625" style="1" customWidth="1"/>
    <col min="6" max="6" width="9.85546875" style="2" bestFit="1" customWidth="1"/>
    <col min="9" max="16384" width="9.28515625" style="2"/>
  </cols>
  <sheetData>
    <row r="1" spans="1:5" s="5" customFormat="1" ht="17.25" customHeight="1" x14ac:dyDescent="0.25">
      <c r="A1" s="18" t="s">
        <v>71</v>
      </c>
      <c r="B1" s="18" t="s">
        <v>126</v>
      </c>
      <c r="C1" s="6">
        <v>2024</v>
      </c>
      <c r="D1" s="6">
        <v>2025</v>
      </c>
      <c r="E1" s="6" t="s">
        <v>34</v>
      </c>
    </row>
    <row r="2" spans="1:5" ht="17.25" customHeight="1" x14ac:dyDescent="0.25">
      <c r="A2" s="20" t="s">
        <v>69</v>
      </c>
      <c r="B2" s="13" t="s">
        <v>36</v>
      </c>
      <c r="C2" s="14"/>
      <c r="D2" s="14"/>
      <c r="E2" s="14"/>
    </row>
    <row r="3" spans="1:5" s="15" customFormat="1" ht="14.25" customHeight="1" x14ac:dyDescent="0.25">
      <c r="A3" s="16"/>
      <c r="B3" s="17" t="s">
        <v>1</v>
      </c>
      <c r="C3" s="17"/>
      <c r="D3" s="17"/>
      <c r="E3" s="17"/>
    </row>
    <row r="4" spans="1:5" s="7" customFormat="1" ht="11.25" outlineLevel="1" x14ac:dyDescent="0.25">
      <c r="A4" s="8" t="s">
        <v>73</v>
      </c>
      <c r="B4" s="9" t="s">
        <v>55</v>
      </c>
      <c r="C4" s="10">
        <v>2</v>
      </c>
      <c r="D4" s="10">
        <v>2</v>
      </c>
      <c r="E4" s="10">
        <f>C4+D4</f>
        <v>4</v>
      </c>
    </row>
    <row r="5" spans="1:5" s="15" customFormat="1" ht="14.25" customHeight="1" x14ac:dyDescent="0.25">
      <c r="A5" s="16"/>
      <c r="B5" s="17" t="s">
        <v>2</v>
      </c>
      <c r="C5" s="17"/>
      <c r="D5" s="17"/>
      <c r="E5" s="17"/>
    </row>
    <row r="6" spans="1:5" s="7" customFormat="1" ht="11.25" outlineLevel="1" x14ac:dyDescent="0.25">
      <c r="A6" s="8" t="s">
        <v>74</v>
      </c>
      <c r="B6" s="9" t="s">
        <v>37</v>
      </c>
      <c r="C6" s="10">
        <v>12</v>
      </c>
      <c r="D6" s="10">
        <v>12</v>
      </c>
      <c r="E6" s="10">
        <f t="shared" ref="E6:E22" si="0">C6+D6</f>
        <v>24</v>
      </c>
    </row>
    <row r="7" spans="1:5" s="7" customFormat="1" ht="11.25" outlineLevel="1" x14ac:dyDescent="0.25">
      <c r="A7" s="8" t="s">
        <v>75</v>
      </c>
      <c r="B7" s="9" t="s">
        <v>57</v>
      </c>
      <c r="C7" s="10">
        <v>1</v>
      </c>
      <c r="D7" s="10">
        <v>1</v>
      </c>
      <c r="E7" s="10">
        <f t="shared" si="0"/>
        <v>2</v>
      </c>
    </row>
    <row r="8" spans="1:5" s="7" customFormat="1" ht="11.25" outlineLevel="1" x14ac:dyDescent="0.25">
      <c r="A8" s="8" t="s">
        <v>76</v>
      </c>
      <c r="B8" s="9" t="s">
        <v>58</v>
      </c>
      <c r="C8" s="10">
        <v>1</v>
      </c>
      <c r="D8" s="10">
        <v>1</v>
      </c>
      <c r="E8" s="10">
        <f t="shared" si="0"/>
        <v>2</v>
      </c>
    </row>
    <row r="9" spans="1:5" s="7" customFormat="1" ht="11.25" outlineLevel="1" x14ac:dyDescent="0.25">
      <c r="A9" s="8" t="s">
        <v>77</v>
      </c>
      <c r="B9" s="9" t="s">
        <v>67</v>
      </c>
      <c r="C9" s="35">
        <v>1</v>
      </c>
      <c r="D9" s="35">
        <v>1</v>
      </c>
      <c r="E9" s="35">
        <f t="shared" si="0"/>
        <v>2</v>
      </c>
    </row>
    <row r="10" spans="1:5" s="7" customFormat="1" ht="11.25" outlineLevel="1" x14ac:dyDescent="0.25">
      <c r="A10" s="8" t="s">
        <v>78</v>
      </c>
      <c r="B10" s="9" t="s">
        <v>159</v>
      </c>
      <c r="C10" s="35">
        <v>0</v>
      </c>
      <c r="D10" s="35">
        <v>0</v>
      </c>
      <c r="E10" s="35">
        <f t="shared" si="0"/>
        <v>0</v>
      </c>
    </row>
    <row r="11" spans="1:5" s="7" customFormat="1" ht="11.25" outlineLevel="1" x14ac:dyDescent="0.25">
      <c r="A11" s="8" t="s">
        <v>79</v>
      </c>
      <c r="B11" s="9" t="s">
        <v>160</v>
      </c>
      <c r="C11" s="35">
        <v>0</v>
      </c>
      <c r="D11" s="35">
        <v>0</v>
      </c>
      <c r="E11" s="35">
        <f t="shared" si="0"/>
        <v>0</v>
      </c>
    </row>
    <row r="12" spans="1:5" s="7" customFormat="1" ht="11.25" outlineLevel="1" x14ac:dyDescent="0.25">
      <c r="A12" s="8" t="s">
        <v>80</v>
      </c>
      <c r="B12" s="9" t="s">
        <v>3</v>
      </c>
      <c r="C12" s="35">
        <v>2</v>
      </c>
      <c r="D12" s="35">
        <v>2</v>
      </c>
      <c r="E12" s="35">
        <f t="shared" si="0"/>
        <v>4</v>
      </c>
    </row>
    <row r="13" spans="1:5" s="7" customFormat="1" ht="11.25" outlineLevel="1" x14ac:dyDescent="0.25">
      <c r="A13" s="8" t="s">
        <v>81</v>
      </c>
      <c r="B13" s="9" t="s">
        <v>4</v>
      </c>
      <c r="C13" s="35">
        <v>2</v>
      </c>
      <c r="D13" s="35">
        <v>2</v>
      </c>
      <c r="E13" s="35">
        <f t="shared" si="0"/>
        <v>4</v>
      </c>
    </row>
    <row r="14" spans="1:5" s="7" customFormat="1" ht="11.25" outlineLevel="1" x14ac:dyDescent="0.25">
      <c r="A14" s="8" t="s">
        <v>82</v>
      </c>
      <c r="B14" s="9" t="s">
        <v>68</v>
      </c>
      <c r="C14" s="35">
        <v>2</v>
      </c>
      <c r="D14" s="35">
        <v>2</v>
      </c>
      <c r="E14" s="35">
        <f t="shared" si="0"/>
        <v>4</v>
      </c>
    </row>
    <row r="15" spans="1:5" s="7" customFormat="1" ht="11.25" outlineLevel="1" x14ac:dyDescent="0.25">
      <c r="A15" s="8" t="s">
        <v>83</v>
      </c>
      <c r="B15" s="9" t="s">
        <v>161</v>
      </c>
      <c r="C15" s="35">
        <v>0</v>
      </c>
      <c r="D15" s="35">
        <v>0</v>
      </c>
      <c r="E15" s="35">
        <f t="shared" si="0"/>
        <v>0</v>
      </c>
    </row>
    <row r="16" spans="1:5" s="7" customFormat="1" ht="11.25" outlineLevel="1" x14ac:dyDescent="0.25">
      <c r="A16" s="8" t="s">
        <v>84</v>
      </c>
      <c r="B16" s="9" t="s">
        <v>162</v>
      </c>
      <c r="C16" s="35">
        <v>0</v>
      </c>
      <c r="D16" s="35">
        <v>0</v>
      </c>
      <c r="E16" s="35">
        <f t="shared" si="0"/>
        <v>0</v>
      </c>
    </row>
    <row r="17" spans="1:5" s="7" customFormat="1" ht="11.25" outlineLevel="1" x14ac:dyDescent="0.25">
      <c r="A17" s="8" t="s">
        <v>85</v>
      </c>
      <c r="B17" s="9" t="s">
        <v>8</v>
      </c>
      <c r="C17" s="35">
        <v>1</v>
      </c>
      <c r="D17" s="35">
        <v>1</v>
      </c>
      <c r="E17" s="35">
        <f t="shared" si="0"/>
        <v>2</v>
      </c>
    </row>
    <row r="18" spans="1:5" s="7" customFormat="1" ht="11.25" outlineLevel="1" x14ac:dyDescent="0.25">
      <c r="A18" s="8" t="s">
        <v>86</v>
      </c>
      <c r="B18" s="9" t="s">
        <v>9</v>
      </c>
      <c r="C18" s="35">
        <v>1</v>
      </c>
      <c r="D18" s="35">
        <v>1</v>
      </c>
      <c r="E18" s="35">
        <f t="shared" si="0"/>
        <v>2</v>
      </c>
    </row>
    <row r="19" spans="1:5" s="7" customFormat="1" ht="11.25" outlineLevel="1" x14ac:dyDescent="0.25">
      <c r="A19" s="8" t="s">
        <v>87</v>
      </c>
      <c r="B19" s="9" t="s">
        <v>156</v>
      </c>
      <c r="C19" s="35">
        <v>1</v>
      </c>
      <c r="D19" s="35">
        <v>1</v>
      </c>
      <c r="E19" s="35">
        <f t="shared" si="0"/>
        <v>2</v>
      </c>
    </row>
    <row r="20" spans="1:5" s="7" customFormat="1" ht="11.25" outlineLevel="1" x14ac:dyDescent="0.25">
      <c r="A20" s="8" t="s">
        <v>88</v>
      </c>
      <c r="B20" s="9" t="s">
        <v>157</v>
      </c>
      <c r="C20" s="10">
        <v>0</v>
      </c>
      <c r="D20" s="10">
        <v>0</v>
      </c>
      <c r="E20" s="10">
        <f t="shared" si="0"/>
        <v>0</v>
      </c>
    </row>
    <row r="21" spans="1:5" s="7" customFormat="1" ht="11.25" outlineLevel="1" x14ac:dyDescent="0.25">
      <c r="A21" s="8" t="s">
        <v>89</v>
      </c>
      <c r="B21" s="9" t="s">
        <v>158</v>
      </c>
      <c r="C21" s="10">
        <v>0</v>
      </c>
      <c r="D21" s="10">
        <v>0</v>
      </c>
      <c r="E21" s="10">
        <f t="shared" si="0"/>
        <v>0</v>
      </c>
    </row>
    <row r="22" spans="1:5" s="7" customFormat="1" ht="11.25" outlineLevel="1" x14ac:dyDescent="0.25">
      <c r="A22" s="8" t="s">
        <v>90</v>
      </c>
      <c r="B22" s="9" t="s">
        <v>163</v>
      </c>
      <c r="C22" s="10">
        <v>1</v>
      </c>
      <c r="D22" s="10">
        <v>1</v>
      </c>
      <c r="E22" s="10">
        <f t="shared" si="0"/>
        <v>2</v>
      </c>
    </row>
    <row r="23" spans="1:5" s="15" customFormat="1" ht="14.25" customHeight="1" x14ac:dyDescent="0.25">
      <c r="A23" s="16"/>
      <c r="B23" s="17" t="s">
        <v>13</v>
      </c>
      <c r="C23" s="17"/>
      <c r="D23" s="17"/>
      <c r="E23" s="17"/>
    </row>
    <row r="24" spans="1:5" s="7" customFormat="1" ht="11.25" outlineLevel="1" x14ac:dyDescent="0.25">
      <c r="A24" s="8" t="s">
        <v>91</v>
      </c>
      <c r="B24" s="9" t="s">
        <v>180</v>
      </c>
      <c r="C24" s="35">
        <v>1</v>
      </c>
      <c r="D24" s="35">
        <v>0</v>
      </c>
      <c r="E24" s="10">
        <f t="shared" ref="E24:E30" si="1">C24+D24</f>
        <v>1</v>
      </c>
    </row>
    <row r="25" spans="1:5" s="7" customFormat="1" ht="11.25" outlineLevel="1" x14ac:dyDescent="0.25">
      <c r="A25" s="8" t="s">
        <v>92</v>
      </c>
      <c r="B25" s="9" t="s">
        <v>181</v>
      </c>
      <c r="C25" s="35">
        <v>1</v>
      </c>
      <c r="D25" s="35">
        <v>1</v>
      </c>
      <c r="E25" s="10">
        <f t="shared" si="1"/>
        <v>2</v>
      </c>
    </row>
    <row r="26" spans="1:5" s="7" customFormat="1" ht="11.25" outlineLevel="1" x14ac:dyDescent="0.25">
      <c r="A26" s="8" t="s">
        <v>93</v>
      </c>
      <c r="B26" s="9" t="s">
        <v>182</v>
      </c>
      <c r="C26" s="35">
        <v>1</v>
      </c>
      <c r="D26" s="35">
        <v>0</v>
      </c>
      <c r="E26" s="10">
        <f t="shared" si="1"/>
        <v>1</v>
      </c>
    </row>
    <row r="27" spans="1:5" s="7" customFormat="1" ht="11.25" outlineLevel="1" x14ac:dyDescent="0.25">
      <c r="A27" s="8" t="s">
        <v>94</v>
      </c>
      <c r="B27" s="9" t="s">
        <v>183</v>
      </c>
      <c r="C27" s="35">
        <v>1</v>
      </c>
      <c r="D27" s="35">
        <v>1</v>
      </c>
      <c r="E27" s="10">
        <f t="shared" si="1"/>
        <v>2</v>
      </c>
    </row>
    <row r="28" spans="1:5" s="7" customFormat="1" ht="11.25" outlineLevel="1" x14ac:dyDescent="0.25">
      <c r="A28" s="8" t="s">
        <v>95</v>
      </c>
      <c r="B28" s="9" t="s">
        <v>184</v>
      </c>
      <c r="C28" s="35">
        <v>1</v>
      </c>
      <c r="D28" s="35">
        <v>1</v>
      </c>
      <c r="E28" s="10">
        <f t="shared" si="1"/>
        <v>2</v>
      </c>
    </row>
    <row r="29" spans="1:5" s="7" customFormat="1" ht="11.25" outlineLevel="1" x14ac:dyDescent="0.25">
      <c r="A29" s="8" t="s">
        <v>96</v>
      </c>
      <c r="B29" s="9" t="s">
        <v>185</v>
      </c>
      <c r="C29" s="35">
        <v>1</v>
      </c>
      <c r="D29" s="35">
        <v>1</v>
      </c>
      <c r="E29" s="10">
        <f t="shared" si="1"/>
        <v>2</v>
      </c>
    </row>
    <row r="30" spans="1:5" s="7" customFormat="1" ht="11.25" outlineLevel="1" x14ac:dyDescent="0.25">
      <c r="A30" s="8" t="s">
        <v>97</v>
      </c>
      <c r="B30" s="9" t="s">
        <v>127</v>
      </c>
      <c r="C30" s="35">
        <v>0</v>
      </c>
      <c r="D30" s="35">
        <v>0</v>
      </c>
      <c r="E30" s="10">
        <f t="shared" si="1"/>
        <v>0</v>
      </c>
    </row>
    <row r="31" spans="1:5" s="15" customFormat="1" ht="14.25" customHeight="1" x14ac:dyDescent="0.25">
      <c r="A31" s="8"/>
      <c r="B31" s="17" t="s">
        <v>19</v>
      </c>
      <c r="C31" s="17"/>
      <c r="D31" s="17"/>
      <c r="E31" s="17"/>
    </row>
    <row r="32" spans="1:5" s="7" customFormat="1" ht="11.25" outlineLevel="1" x14ac:dyDescent="0.25">
      <c r="A32" s="8" t="s">
        <v>98</v>
      </c>
      <c r="B32" s="9" t="s">
        <v>164</v>
      </c>
      <c r="C32" s="10">
        <v>1</v>
      </c>
      <c r="D32" s="10">
        <v>1</v>
      </c>
      <c r="E32" s="10">
        <f t="shared" ref="E32:E39" si="2">C32+D32</f>
        <v>2</v>
      </c>
    </row>
    <row r="33" spans="1:5" s="7" customFormat="1" ht="11.25" outlineLevel="1" x14ac:dyDescent="0.25">
      <c r="A33" s="8" t="s">
        <v>99</v>
      </c>
      <c r="B33" s="9" t="s">
        <v>170</v>
      </c>
      <c r="C33" s="10">
        <v>12</v>
      </c>
      <c r="D33" s="10">
        <v>12</v>
      </c>
      <c r="E33" s="10">
        <f t="shared" si="2"/>
        <v>24</v>
      </c>
    </row>
    <row r="34" spans="1:5" s="7" customFormat="1" ht="22.5" outlineLevel="1" x14ac:dyDescent="0.25">
      <c r="A34" s="8" t="s">
        <v>171</v>
      </c>
      <c r="B34" s="9" t="s">
        <v>165</v>
      </c>
      <c r="C34" s="10">
        <v>12</v>
      </c>
      <c r="D34" s="10">
        <v>12</v>
      </c>
      <c r="E34" s="10">
        <f t="shared" si="2"/>
        <v>24</v>
      </c>
    </row>
    <row r="35" spans="1:5" s="7" customFormat="1" ht="11.25" outlineLevel="1" x14ac:dyDescent="0.25">
      <c r="A35" s="8" t="s">
        <v>172</v>
      </c>
      <c r="B35" s="9" t="s">
        <v>166</v>
      </c>
      <c r="C35" s="10">
        <v>1</v>
      </c>
      <c r="D35" s="10">
        <v>1</v>
      </c>
      <c r="E35" s="10">
        <f t="shared" si="2"/>
        <v>2</v>
      </c>
    </row>
    <row r="36" spans="1:5" s="7" customFormat="1" ht="11.25" outlineLevel="1" x14ac:dyDescent="0.25">
      <c r="A36" s="8" t="s">
        <v>173</v>
      </c>
      <c r="B36" s="9" t="s">
        <v>167</v>
      </c>
      <c r="C36" s="10">
        <v>1</v>
      </c>
      <c r="D36" s="10">
        <v>1</v>
      </c>
      <c r="E36" s="10">
        <f t="shared" si="2"/>
        <v>2</v>
      </c>
    </row>
    <row r="37" spans="1:5" s="7" customFormat="1" ht="11.25" outlineLevel="1" x14ac:dyDescent="0.25">
      <c r="A37" s="8" t="s">
        <v>174</v>
      </c>
      <c r="B37" s="9" t="s">
        <v>168</v>
      </c>
      <c r="C37" s="10">
        <v>1</v>
      </c>
      <c r="D37" s="10">
        <v>1</v>
      </c>
      <c r="E37" s="10">
        <f t="shared" si="2"/>
        <v>2</v>
      </c>
    </row>
    <row r="38" spans="1:5" s="7" customFormat="1" ht="22.5" outlineLevel="1" x14ac:dyDescent="0.25">
      <c r="A38" s="8" t="s">
        <v>175</v>
      </c>
      <c r="B38" s="9" t="s">
        <v>169</v>
      </c>
      <c r="C38" s="10">
        <v>1</v>
      </c>
      <c r="D38" s="10">
        <v>1</v>
      </c>
      <c r="E38" s="10">
        <f t="shared" si="2"/>
        <v>2</v>
      </c>
    </row>
    <row r="39" spans="1:5" s="7" customFormat="1" ht="22.5" outlineLevel="1" x14ac:dyDescent="0.25">
      <c r="A39" s="8" t="s">
        <v>176</v>
      </c>
      <c r="B39" s="9" t="s">
        <v>48</v>
      </c>
      <c r="C39" s="10">
        <v>1</v>
      </c>
      <c r="D39" s="10">
        <v>1</v>
      </c>
      <c r="E39" s="10">
        <f t="shared" si="2"/>
        <v>2</v>
      </c>
    </row>
    <row r="40" spans="1:5" ht="17.25" customHeight="1" x14ac:dyDescent="0.25">
      <c r="A40" s="20" t="s">
        <v>70</v>
      </c>
      <c r="B40" s="13" t="s">
        <v>35</v>
      </c>
      <c r="C40" s="14"/>
      <c r="D40" s="14"/>
      <c r="E40" s="14"/>
    </row>
    <row r="41" spans="1:5" s="4" customFormat="1" ht="14.25" customHeight="1" x14ac:dyDescent="0.25">
      <c r="A41" s="16"/>
      <c r="B41" s="17" t="s">
        <v>1</v>
      </c>
      <c r="C41" s="17"/>
      <c r="D41" s="17"/>
      <c r="E41" s="17"/>
    </row>
    <row r="42" spans="1:5" s="7" customFormat="1" ht="11.25" outlineLevel="1" x14ac:dyDescent="0.25">
      <c r="A42" s="8" t="s">
        <v>100</v>
      </c>
      <c r="B42" s="9" t="s">
        <v>55</v>
      </c>
      <c r="C42" s="10">
        <v>2</v>
      </c>
      <c r="D42" s="10">
        <v>2</v>
      </c>
      <c r="E42" s="10">
        <f>C42+D42</f>
        <v>4</v>
      </c>
    </row>
    <row r="43" spans="1:5" s="4" customFormat="1" ht="14.25" customHeight="1" x14ac:dyDescent="0.25">
      <c r="A43" s="16"/>
      <c r="B43" s="17" t="s">
        <v>2</v>
      </c>
      <c r="C43" s="17"/>
      <c r="D43" s="17"/>
      <c r="E43" s="17"/>
    </row>
    <row r="44" spans="1:5" s="7" customFormat="1" ht="11.25" outlineLevel="1" x14ac:dyDescent="0.25">
      <c r="A44" s="8" t="s">
        <v>101</v>
      </c>
      <c r="B44" s="9" t="s">
        <v>41</v>
      </c>
      <c r="C44" s="10">
        <v>12</v>
      </c>
      <c r="D44" s="10">
        <v>12</v>
      </c>
      <c r="E44" s="10">
        <f t="shared" ref="E44:E57" si="3">C44+D44</f>
        <v>24</v>
      </c>
    </row>
    <row r="45" spans="1:5" s="7" customFormat="1" ht="11.25" outlineLevel="1" x14ac:dyDescent="0.25">
      <c r="A45" s="8" t="s">
        <v>102</v>
      </c>
      <c r="B45" s="9" t="s">
        <v>66</v>
      </c>
      <c r="C45" s="10">
        <v>0</v>
      </c>
      <c r="D45" s="10">
        <v>0</v>
      </c>
      <c r="E45" s="10">
        <f t="shared" si="3"/>
        <v>0</v>
      </c>
    </row>
    <row r="46" spans="1:5" s="7" customFormat="1" ht="11.25" outlineLevel="1" x14ac:dyDescent="0.25">
      <c r="A46" s="8" t="s">
        <v>103</v>
      </c>
      <c r="B46" s="9" t="s">
        <v>59</v>
      </c>
      <c r="C46" s="10">
        <v>1</v>
      </c>
      <c r="D46" s="10">
        <v>1</v>
      </c>
      <c r="E46" s="10">
        <f t="shared" si="3"/>
        <v>2</v>
      </c>
    </row>
    <row r="47" spans="1:5" s="7" customFormat="1" ht="11.25" outlineLevel="1" x14ac:dyDescent="0.25">
      <c r="A47" s="8" t="s">
        <v>104</v>
      </c>
      <c r="B47" s="9" t="s">
        <v>60</v>
      </c>
      <c r="C47" s="10">
        <v>1</v>
      </c>
      <c r="D47" s="10">
        <v>1</v>
      </c>
      <c r="E47" s="10">
        <f t="shared" si="3"/>
        <v>2</v>
      </c>
    </row>
    <row r="48" spans="1:5" s="7" customFormat="1" ht="11.25" outlineLevel="1" x14ac:dyDescent="0.25">
      <c r="A48" s="8" t="s">
        <v>105</v>
      </c>
      <c r="B48" s="9" t="s">
        <v>61</v>
      </c>
      <c r="C48" s="10">
        <v>1</v>
      </c>
      <c r="D48" s="10">
        <v>1</v>
      </c>
      <c r="E48" s="10">
        <f t="shared" si="3"/>
        <v>2</v>
      </c>
    </row>
    <row r="49" spans="1:5" s="7" customFormat="1" ht="11.25" outlineLevel="1" x14ac:dyDescent="0.25">
      <c r="A49" s="8" t="s">
        <v>106</v>
      </c>
      <c r="B49" s="9" t="s">
        <v>38</v>
      </c>
      <c r="C49" s="10">
        <v>0</v>
      </c>
      <c r="D49" s="10">
        <v>0</v>
      </c>
      <c r="E49" s="10">
        <f t="shared" si="3"/>
        <v>0</v>
      </c>
    </row>
    <row r="50" spans="1:5" s="7" customFormat="1" ht="11.25" outlineLevel="1" x14ac:dyDescent="0.25">
      <c r="A50" s="8" t="s">
        <v>107</v>
      </c>
      <c r="B50" s="9" t="s">
        <v>5</v>
      </c>
      <c r="C50" s="10">
        <v>2</v>
      </c>
      <c r="D50" s="10">
        <v>2</v>
      </c>
      <c r="E50" s="10">
        <f t="shared" si="3"/>
        <v>4</v>
      </c>
    </row>
    <row r="51" spans="1:5" s="7" customFormat="1" ht="11.25" outlineLevel="1" x14ac:dyDescent="0.25">
      <c r="A51" s="8" t="s">
        <v>108</v>
      </c>
      <c r="B51" s="9" t="s">
        <v>6</v>
      </c>
      <c r="C51" s="10">
        <v>2</v>
      </c>
      <c r="D51" s="10">
        <v>2</v>
      </c>
      <c r="E51" s="10">
        <f t="shared" si="3"/>
        <v>4</v>
      </c>
    </row>
    <row r="52" spans="1:5" s="7" customFormat="1" ht="11.25" outlineLevel="1" x14ac:dyDescent="0.25">
      <c r="A52" s="8" t="s">
        <v>109</v>
      </c>
      <c r="B52" s="9" t="s">
        <v>7</v>
      </c>
      <c r="C52" s="10">
        <v>2</v>
      </c>
      <c r="D52" s="10">
        <v>2</v>
      </c>
      <c r="E52" s="10">
        <f t="shared" si="3"/>
        <v>4</v>
      </c>
    </row>
    <row r="53" spans="1:5" s="7" customFormat="1" ht="11.25" outlineLevel="1" x14ac:dyDescent="0.25">
      <c r="A53" s="8" t="s">
        <v>110</v>
      </c>
      <c r="B53" s="9" t="s">
        <v>39</v>
      </c>
      <c r="C53" s="10">
        <v>0</v>
      </c>
      <c r="D53" s="10">
        <v>0</v>
      </c>
      <c r="E53" s="10">
        <f t="shared" si="3"/>
        <v>0</v>
      </c>
    </row>
    <row r="54" spans="1:5" s="7" customFormat="1" ht="11.25" outlineLevel="1" x14ac:dyDescent="0.25">
      <c r="A54" s="8" t="s">
        <v>111</v>
      </c>
      <c r="B54" s="9" t="s">
        <v>10</v>
      </c>
      <c r="C54" s="10">
        <v>1</v>
      </c>
      <c r="D54" s="10">
        <v>1</v>
      </c>
      <c r="E54" s="10">
        <f t="shared" si="3"/>
        <v>2</v>
      </c>
    </row>
    <row r="55" spans="1:5" s="7" customFormat="1" ht="11.25" outlineLevel="1" x14ac:dyDescent="0.25">
      <c r="A55" s="8" t="s">
        <v>112</v>
      </c>
      <c r="B55" s="9" t="s">
        <v>11</v>
      </c>
      <c r="C55" s="10">
        <v>1</v>
      </c>
      <c r="D55" s="10">
        <v>1</v>
      </c>
      <c r="E55" s="10">
        <f t="shared" si="3"/>
        <v>2</v>
      </c>
    </row>
    <row r="56" spans="1:5" s="7" customFormat="1" ht="11.25" outlineLevel="1" x14ac:dyDescent="0.25">
      <c r="A56" s="8" t="s">
        <v>113</v>
      </c>
      <c r="B56" s="9" t="s">
        <v>12</v>
      </c>
      <c r="C56" s="10">
        <v>1</v>
      </c>
      <c r="D56" s="10">
        <v>1</v>
      </c>
      <c r="E56" s="10">
        <f t="shared" si="3"/>
        <v>2</v>
      </c>
    </row>
    <row r="57" spans="1:5" s="7" customFormat="1" ht="11.25" outlineLevel="1" x14ac:dyDescent="0.25">
      <c r="A57" s="8" t="s">
        <v>114</v>
      </c>
      <c r="B57" s="9" t="s">
        <v>42</v>
      </c>
      <c r="C57" s="10">
        <v>1</v>
      </c>
      <c r="D57" s="10">
        <v>1</v>
      </c>
      <c r="E57" s="10">
        <f t="shared" si="3"/>
        <v>2</v>
      </c>
    </row>
    <row r="58" spans="1:5" s="4" customFormat="1" ht="14.25" customHeight="1" x14ac:dyDescent="0.25">
      <c r="A58" s="16"/>
      <c r="B58" s="17" t="s">
        <v>13</v>
      </c>
      <c r="C58" s="17"/>
      <c r="D58" s="17"/>
      <c r="E58" s="17"/>
    </row>
    <row r="59" spans="1:5" s="7" customFormat="1" ht="11.25" outlineLevel="1" x14ac:dyDescent="0.25">
      <c r="A59" s="8" t="s">
        <v>115</v>
      </c>
      <c r="B59" s="9" t="s">
        <v>14</v>
      </c>
      <c r="C59" s="10">
        <v>0</v>
      </c>
      <c r="D59" s="10">
        <v>0</v>
      </c>
      <c r="E59" s="10">
        <f t="shared" ref="E59:E63" si="4">C59+D59</f>
        <v>0</v>
      </c>
    </row>
    <row r="60" spans="1:5" s="7" customFormat="1" ht="11.25" outlineLevel="1" x14ac:dyDescent="0.25">
      <c r="A60" s="8" t="s">
        <v>116</v>
      </c>
      <c r="B60" s="9" t="s">
        <v>15</v>
      </c>
      <c r="C60" s="10">
        <v>0</v>
      </c>
      <c r="D60" s="10">
        <v>0</v>
      </c>
      <c r="E60" s="10">
        <f t="shared" si="4"/>
        <v>0</v>
      </c>
    </row>
    <row r="61" spans="1:5" s="7" customFormat="1" ht="11.25" outlineLevel="1" x14ac:dyDescent="0.25">
      <c r="A61" s="8" t="s">
        <v>117</v>
      </c>
      <c r="B61" s="9" t="s">
        <v>16</v>
      </c>
      <c r="C61" s="10">
        <v>0</v>
      </c>
      <c r="D61" s="10">
        <v>0</v>
      </c>
      <c r="E61" s="10">
        <f t="shared" si="4"/>
        <v>0</v>
      </c>
    </row>
    <row r="62" spans="1:5" s="7" customFormat="1" ht="11.25" outlineLevel="1" x14ac:dyDescent="0.25">
      <c r="A62" s="8" t="s">
        <v>118</v>
      </c>
      <c r="B62" s="9" t="s">
        <v>17</v>
      </c>
      <c r="C62" s="35">
        <v>0</v>
      </c>
      <c r="D62" s="35">
        <v>1</v>
      </c>
      <c r="E62" s="10">
        <f t="shared" si="4"/>
        <v>1</v>
      </c>
    </row>
    <row r="63" spans="1:5" s="7" customFormat="1" ht="11.25" outlineLevel="1" x14ac:dyDescent="0.25">
      <c r="A63" s="8" t="s">
        <v>119</v>
      </c>
      <c r="B63" s="9" t="s">
        <v>18</v>
      </c>
      <c r="C63" s="35">
        <v>1</v>
      </c>
      <c r="D63" s="35">
        <v>0</v>
      </c>
      <c r="E63" s="10">
        <f t="shared" si="4"/>
        <v>1</v>
      </c>
    </row>
    <row r="64" spans="1:5" s="7" customFormat="1" ht="11.25" outlineLevel="1" x14ac:dyDescent="0.25">
      <c r="A64" s="8" t="s">
        <v>148</v>
      </c>
      <c r="B64" s="9" t="s">
        <v>177</v>
      </c>
      <c r="C64" s="10">
        <v>1</v>
      </c>
      <c r="D64" s="10">
        <v>1</v>
      </c>
      <c r="E64" s="10">
        <f t="shared" ref="E64" si="5">C64+D64</f>
        <v>2</v>
      </c>
    </row>
    <row r="65" spans="1:5" s="4" customFormat="1" ht="14.25" customHeight="1" x14ac:dyDescent="0.25">
      <c r="A65" s="16"/>
      <c r="B65" s="17" t="s">
        <v>19</v>
      </c>
      <c r="C65" s="17"/>
      <c r="D65" s="17"/>
      <c r="E65" s="17"/>
    </row>
    <row r="66" spans="1:5" s="7" customFormat="1" ht="11.25" outlineLevel="1" x14ac:dyDescent="0.25">
      <c r="A66" s="8" t="s">
        <v>120</v>
      </c>
      <c r="B66" s="9" t="s">
        <v>40</v>
      </c>
      <c r="C66" s="10">
        <v>1</v>
      </c>
      <c r="D66" s="10">
        <v>1</v>
      </c>
      <c r="E66" s="10">
        <f t="shared" ref="E66:E72" si="6">C66+D66</f>
        <v>2</v>
      </c>
    </row>
    <row r="67" spans="1:5" s="7" customFormat="1" ht="11.25" outlineLevel="1" x14ac:dyDescent="0.25">
      <c r="A67" s="8" t="s">
        <v>121</v>
      </c>
      <c r="B67" s="9" t="s">
        <v>72</v>
      </c>
      <c r="C67" s="10">
        <v>12</v>
      </c>
      <c r="D67" s="10">
        <v>12</v>
      </c>
      <c r="E67" s="10">
        <f t="shared" si="6"/>
        <v>24</v>
      </c>
    </row>
    <row r="68" spans="1:5" s="7" customFormat="1" ht="22.5" outlineLevel="1" x14ac:dyDescent="0.25">
      <c r="A68" s="8" t="s">
        <v>122</v>
      </c>
      <c r="B68" s="9" t="s">
        <v>43</v>
      </c>
      <c r="C68" s="10">
        <v>12</v>
      </c>
      <c r="D68" s="10">
        <v>12</v>
      </c>
      <c r="E68" s="10">
        <f t="shared" si="6"/>
        <v>24</v>
      </c>
    </row>
    <row r="69" spans="1:5" s="7" customFormat="1" ht="11.25" outlineLevel="1" x14ac:dyDescent="0.25">
      <c r="A69" s="8" t="s">
        <v>123</v>
      </c>
      <c r="B69" s="9" t="s">
        <v>44</v>
      </c>
      <c r="C69" s="10">
        <v>1</v>
      </c>
      <c r="D69" s="10">
        <v>1</v>
      </c>
      <c r="E69" s="10">
        <f t="shared" si="6"/>
        <v>2</v>
      </c>
    </row>
    <row r="70" spans="1:5" s="7" customFormat="1" ht="11.25" outlineLevel="1" x14ac:dyDescent="0.25">
      <c r="A70" s="8" t="s">
        <v>124</v>
      </c>
      <c r="B70" s="9" t="s">
        <v>45</v>
      </c>
      <c r="C70" s="10">
        <v>1</v>
      </c>
      <c r="D70" s="10">
        <v>1</v>
      </c>
      <c r="E70" s="10">
        <f t="shared" si="6"/>
        <v>2</v>
      </c>
    </row>
    <row r="71" spans="1:5" s="7" customFormat="1" ht="11.25" outlineLevel="1" x14ac:dyDescent="0.25">
      <c r="A71" s="8" t="s">
        <v>125</v>
      </c>
      <c r="B71" s="9" t="s">
        <v>46</v>
      </c>
      <c r="C71" s="10">
        <v>1</v>
      </c>
      <c r="D71" s="10">
        <v>1</v>
      </c>
      <c r="E71" s="10">
        <f t="shared" si="6"/>
        <v>2</v>
      </c>
    </row>
    <row r="72" spans="1:5" s="7" customFormat="1" ht="22.5" outlineLevel="1" x14ac:dyDescent="0.25">
      <c r="A72" s="8" t="s">
        <v>178</v>
      </c>
      <c r="B72" s="9" t="s">
        <v>47</v>
      </c>
      <c r="C72" s="10">
        <v>1</v>
      </c>
      <c r="D72" s="10">
        <v>1</v>
      </c>
      <c r="E72" s="10">
        <f t="shared" si="6"/>
        <v>2</v>
      </c>
    </row>
    <row r="73" spans="1:5" ht="17.25" customHeight="1" x14ac:dyDescent="0.25">
      <c r="A73" s="20" t="s">
        <v>128</v>
      </c>
      <c r="B73" s="13" t="s">
        <v>20</v>
      </c>
      <c r="C73" s="14"/>
      <c r="D73" s="14"/>
      <c r="E73" s="14"/>
    </row>
    <row r="74" spans="1:5" s="4" customFormat="1" ht="14.25" customHeight="1" x14ac:dyDescent="0.25">
      <c r="A74" s="16"/>
      <c r="B74" s="17" t="s">
        <v>21</v>
      </c>
      <c r="C74" s="17"/>
      <c r="D74" s="17"/>
      <c r="E74" s="17"/>
    </row>
    <row r="75" spans="1:5" s="7" customFormat="1" ht="11.25" outlineLevel="1" x14ac:dyDescent="0.25">
      <c r="A75" s="8" t="s">
        <v>129</v>
      </c>
      <c r="B75" s="9" t="s">
        <v>56</v>
      </c>
      <c r="C75" s="10">
        <v>2</v>
      </c>
      <c r="D75" s="10">
        <v>2</v>
      </c>
      <c r="E75" s="10">
        <f t="shared" ref="E75" si="7">C75+D75</f>
        <v>4</v>
      </c>
    </row>
    <row r="76" spans="1:5" s="4" customFormat="1" ht="14.25" customHeight="1" x14ac:dyDescent="0.25">
      <c r="A76" s="16"/>
      <c r="B76" s="17" t="s">
        <v>22</v>
      </c>
      <c r="C76" s="17"/>
      <c r="D76" s="17"/>
      <c r="E76" s="17"/>
    </row>
    <row r="77" spans="1:5" s="7" customFormat="1" ht="11.25" outlineLevel="1" x14ac:dyDescent="0.25">
      <c r="A77" s="8" t="s">
        <v>130</v>
      </c>
      <c r="B77" s="9" t="s">
        <v>54</v>
      </c>
      <c r="C77" s="10">
        <v>12</v>
      </c>
      <c r="D77" s="10">
        <v>12</v>
      </c>
      <c r="E77" s="10">
        <f t="shared" ref="E77:E83" si="8">C77+D77</f>
        <v>24</v>
      </c>
    </row>
    <row r="78" spans="1:5" s="7" customFormat="1" ht="11.25" outlineLevel="1" x14ac:dyDescent="0.25">
      <c r="A78" s="8" t="s">
        <v>131</v>
      </c>
      <c r="B78" s="9" t="s">
        <v>23</v>
      </c>
      <c r="C78" s="10">
        <v>1</v>
      </c>
      <c r="D78" s="10">
        <v>1</v>
      </c>
      <c r="E78" s="10">
        <f t="shared" si="8"/>
        <v>2</v>
      </c>
    </row>
    <row r="79" spans="1:5" s="7" customFormat="1" ht="11.25" outlineLevel="1" x14ac:dyDescent="0.25">
      <c r="A79" s="8" t="s">
        <v>132</v>
      </c>
      <c r="B79" s="9" t="s">
        <v>62</v>
      </c>
      <c r="C79" s="10">
        <v>1</v>
      </c>
      <c r="D79" s="10">
        <v>1</v>
      </c>
      <c r="E79" s="10">
        <f t="shared" si="8"/>
        <v>2</v>
      </c>
    </row>
    <row r="80" spans="1:5" s="7" customFormat="1" ht="11.25" outlineLevel="1" x14ac:dyDescent="0.25">
      <c r="A80" s="8" t="s">
        <v>133</v>
      </c>
      <c r="B80" s="9" t="s">
        <v>63</v>
      </c>
      <c r="C80" s="10">
        <v>1</v>
      </c>
      <c r="D80" s="10">
        <v>1</v>
      </c>
      <c r="E80" s="10">
        <f t="shared" si="8"/>
        <v>2</v>
      </c>
    </row>
    <row r="81" spans="1:5" s="7" customFormat="1" ht="11.25" outlineLevel="1" x14ac:dyDescent="0.25">
      <c r="A81" s="8" t="s">
        <v>134</v>
      </c>
      <c r="B81" s="9" t="s">
        <v>64</v>
      </c>
      <c r="C81" s="10">
        <v>1</v>
      </c>
      <c r="D81" s="10">
        <v>1</v>
      </c>
      <c r="E81" s="10">
        <f t="shared" si="8"/>
        <v>2</v>
      </c>
    </row>
    <row r="82" spans="1:5" s="7" customFormat="1" ht="11.25" outlineLevel="1" x14ac:dyDescent="0.25">
      <c r="A82" s="8" t="s">
        <v>135</v>
      </c>
      <c r="B82" s="9" t="s">
        <v>65</v>
      </c>
      <c r="C82" s="10">
        <v>1</v>
      </c>
      <c r="D82" s="10">
        <v>1</v>
      </c>
      <c r="E82" s="10">
        <f t="shared" si="8"/>
        <v>2</v>
      </c>
    </row>
    <row r="83" spans="1:5" s="7" customFormat="1" ht="11.25" outlineLevel="1" x14ac:dyDescent="0.25">
      <c r="A83" s="8" t="s">
        <v>136</v>
      </c>
      <c r="B83" s="9" t="s">
        <v>24</v>
      </c>
      <c r="C83" s="10">
        <v>1</v>
      </c>
      <c r="D83" s="10">
        <v>1</v>
      </c>
      <c r="E83" s="10">
        <f t="shared" si="8"/>
        <v>2</v>
      </c>
    </row>
    <row r="84" spans="1:5" s="4" customFormat="1" ht="14.25" customHeight="1" x14ac:dyDescent="0.25">
      <c r="A84" s="16"/>
      <c r="B84" s="17" t="s">
        <v>25</v>
      </c>
      <c r="C84" s="17"/>
      <c r="D84" s="17"/>
      <c r="E84" s="17"/>
    </row>
    <row r="85" spans="1:5" s="7" customFormat="1" ht="11.25" outlineLevel="1" x14ac:dyDescent="0.25">
      <c r="A85" s="8" t="s">
        <v>137</v>
      </c>
      <c r="B85" s="9" t="s">
        <v>49</v>
      </c>
      <c r="C85" s="10">
        <v>12</v>
      </c>
      <c r="D85" s="10">
        <v>12</v>
      </c>
      <c r="E85" s="10">
        <f t="shared" ref="E85:E86" si="9">C85+D85</f>
        <v>24</v>
      </c>
    </row>
    <row r="86" spans="1:5" s="7" customFormat="1" ht="11.25" outlineLevel="1" x14ac:dyDescent="0.25">
      <c r="A86" s="8" t="s">
        <v>138</v>
      </c>
      <c r="B86" s="9" t="s">
        <v>50</v>
      </c>
      <c r="C86" s="10">
        <v>1</v>
      </c>
      <c r="D86" s="10">
        <v>1</v>
      </c>
      <c r="E86" s="10">
        <f t="shared" si="9"/>
        <v>2</v>
      </c>
    </row>
    <row r="87" spans="1:5" s="4" customFormat="1" ht="14.25" customHeight="1" x14ac:dyDescent="0.25">
      <c r="A87" s="16"/>
      <c r="B87" s="17" t="s">
        <v>26</v>
      </c>
      <c r="C87" s="17"/>
      <c r="D87" s="17"/>
      <c r="E87" s="17"/>
    </row>
    <row r="88" spans="1:5" s="7" customFormat="1" ht="11.25" outlineLevel="1" x14ac:dyDescent="0.25">
      <c r="A88" s="8" t="s">
        <v>139</v>
      </c>
      <c r="B88" s="9" t="s">
        <v>51</v>
      </c>
      <c r="C88" s="10">
        <v>1</v>
      </c>
      <c r="D88" s="10">
        <v>1</v>
      </c>
      <c r="E88" s="10">
        <f t="shared" ref="E88:E95" si="10">C88+D88</f>
        <v>2</v>
      </c>
    </row>
    <row r="89" spans="1:5" s="7" customFormat="1" ht="11.25" outlineLevel="1" x14ac:dyDescent="0.25">
      <c r="A89" s="8" t="s">
        <v>140</v>
      </c>
      <c r="B89" s="9" t="s">
        <v>27</v>
      </c>
      <c r="C89" s="10">
        <v>12</v>
      </c>
      <c r="D89" s="10">
        <v>12</v>
      </c>
      <c r="E89" s="10">
        <f t="shared" si="10"/>
        <v>24</v>
      </c>
    </row>
    <row r="90" spans="1:5" s="7" customFormat="1" ht="22.5" outlineLevel="1" x14ac:dyDescent="0.25">
      <c r="A90" s="8" t="s">
        <v>141</v>
      </c>
      <c r="B90" s="9" t="s">
        <v>53</v>
      </c>
      <c r="C90" s="10">
        <v>12</v>
      </c>
      <c r="D90" s="10">
        <v>12</v>
      </c>
      <c r="E90" s="10">
        <f t="shared" si="10"/>
        <v>24</v>
      </c>
    </row>
    <row r="91" spans="1:5" s="7" customFormat="1" ht="22.5" outlineLevel="1" x14ac:dyDescent="0.25">
      <c r="A91" s="8" t="s">
        <v>142</v>
      </c>
      <c r="B91" s="9" t="s">
        <v>52</v>
      </c>
      <c r="C91" s="10">
        <v>1</v>
      </c>
      <c r="D91" s="10">
        <v>1</v>
      </c>
      <c r="E91" s="10">
        <f t="shared" si="10"/>
        <v>2</v>
      </c>
    </row>
    <row r="92" spans="1:5" s="7" customFormat="1" ht="11.25" outlineLevel="1" x14ac:dyDescent="0.25">
      <c r="A92" s="8" t="s">
        <v>143</v>
      </c>
      <c r="B92" s="9" t="s">
        <v>28</v>
      </c>
      <c r="C92" s="10">
        <v>1</v>
      </c>
      <c r="D92" s="10">
        <v>1</v>
      </c>
      <c r="E92" s="10">
        <f t="shared" si="10"/>
        <v>2</v>
      </c>
    </row>
    <row r="93" spans="1:5" s="7" customFormat="1" ht="11.25" outlineLevel="1" x14ac:dyDescent="0.25">
      <c r="A93" s="8" t="s">
        <v>144</v>
      </c>
      <c r="B93" s="9" t="s">
        <v>29</v>
      </c>
      <c r="C93" s="10">
        <v>1</v>
      </c>
      <c r="D93" s="10">
        <v>1</v>
      </c>
      <c r="E93" s="10">
        <f t="shared" si="10"/>
        <v>2</v>
      </c>
    </row>
    <row r="94" spans="1:5" s="7" customFormat="1" ht="11.25" outlineLevel="1" x14ac:dyDescent="0.25">
      <c r="A94" s="8" t="s">
        <v>145</v>
      </c>
      <c r="B94" s="9" t="s">
        <v>151</v>
      </c>
      <c r="C94" s="10">
        <v>4</v>
      </c>
      <c r="D94" s="10">
        <v>4</v>
      </c>
      <c r="E94" s="10">
        <f t="shared" si="10"/>
        <v>8</v>
      </c>
    </row>
    <row r="95" spans="1:5" s="7" customFormat="1" ht="11.25" outlineLevel="1" x14ac:dyDescent="0.25">
      <c r="A95" s="8" t="s">
        <v>146</v>
      </c>
      <c r="B95" s="9" t="s">
        <v>152</v>
      </c>
      <c r="C95" s="10">
        <v>12</v>
      </c>
      <c r="D95" s="10">
        <v>12</v>
      </c>
      <c r="E95" s="10">
        <f t="shared" si="10"/>
        <v>24</v>
      </c>
    </row>
    <row r="96" spans="1:5" s="4" customFormat="1" ht="14.25" customHeight="1" x14ac:dyDescent="0.25">
      <c r="A96" s="16"/>
      <c r="B96" s="17" t="s">
        <v>147</v>
      </c>
      <c r="C96" s="17"/>
      <c r="D96" s="17"/>
      <c r="E96" s="17"/>
    </row>
    <row r="97" spans="1:6" s="7" customFormat="1" ht="11.25" outlineLevel="1" x14ac:dyDescent="0.25">
      <c r="A97" s="8" t="s">
        <v>149</v>
      </c>
      <c r="B97" s="9" t="s">
        <v>30</v>
      </c>
      <c r="C97" s="10">
        <v>12</v>
      </c>
      <c r="D97" s="10">
        <v>12</v>
      </c>
      <c r="E97" s="10">
        <f t="shared" ref="E97:E98" si="11">C97+D97</f>
        <v>24</v>
      </c>
    </row>
    <row r="98" spans="1:6" s="7" customFormat="1" ht="11.25" outlineLevel="1" x14ac:dyDescent="0.25">
      <c r="A98" s="8" t="s">
        <v>150</v>
      </c>
      <c r="B98" s="9" t="s">
        <v>31</v>
      </c>
      <c r="C98" s="10">
        <v>12</v>
      </c>
      <c r="D98" s="10">
        <v>12</v>
      </c>
      <c r="E98" s="10">
        <f t="shared" si="11"/>
        <v>24</v>
      </c>
    </row>
    <row r="99" spans="1:6" ht="17.25" customHeight="1" x14ac:dyDescent="0.25">
      <c r="A99" s="20" t="s">
        <v>155</v>
      </c>
      <c r="B99" s="13" t="s">
        <v>179</v>
      </c>
      <c r="C99" s="14"/>
      <c r="D99" s="14"/>
      <c r="E99" s="14"/>
    </row>
    <row r="100" spans="1:6" s="4" customFormat="1" ht="14.25" customHeight="1" x14ac:dyDescent="0.25">
      <c r="A100" s="16"/>
      <c r="B100" s="17" t="s">
        <v>179</v>
      </c>
      <c r="C100" s="17"/>
      <c r="D100" s="17"/>
      <c r="E100" s="17"/>
    </row>
    <row r="101" spans="1:6" s="7" customFormat="1" ht="11.25" outlineLevel="1" x14ac:dyDescent="0.25">
      <c r="A101" s="8">
        <v>1</v>
      </c>
      <c r="B101" s="9" t="s">
        <v>179</v>
      </c>
      <c r="C101" s="10">
        <v>0</v>
      </c>
      <c r="D101" s="10">
        <v>0</v>
      </c>
      <c r="E101" s="10">
        <f t="shared" ref="E101" si="12">C101+D101</f>
        <v>0</v>
      </c>
    </row>
    <row r="102" spans="1:6" s="12" customFormat="1" ht="18.75" customHeight="1" x14ac:dyDescent="0.25">
      <c r="A102" s="22"/>
      <c r="B102" s="23"/>
      <c r="C102" s="22"/>
      <c r="D102" s="22"/>
      <c r="E102" s="22"/>
    </row>
    <row r="103" spans="1:6" x14ac:dyDescent="0.25">
      <c r="B103" s="24"/>
    </row>
    <row r="104" spans="1:6" x14ac:dyDescent="0.25">
      <c r="B104" s="21"/>
    </row>
    <row r="105" spans="1:6" outlineLevel="1" x14ac:dyDescent="0.25">
      <c r="B105" s="24"/>
    </row>
    <row r="106" spans="1:6" outlineLevel="1" x14ac:dyDescent="0.25">
      <c r="B106" s="21"/>
    </row>
    <row r="107" spans="1:6" x14ac:dyDescent="0.25">
      <c r="F107" s="11"/>
    </row>
  </sheetData>
  <sheetProtection algorithmName="SHA-512" hashValue="hCHPLgLrFLtBY4kAdOICeUvAZvqWJMXLI17E8/2Ppg2lPlb7BvoyAQ/5LAYof90GiurbsvAXxMchveGNuPRaSw==" saltValue="Kpp479yXtzt5VDyNXVBkLA==" spinCount="100000" sheet="1" objects="1" scenarios="1"/>
  <phoneticPr fontId="8" type="noConversion"/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zoomScale="115" zoomScaleNormal="115" workbookViewId="0">
      <pane ySplit="1" topLeftCell="A74" activePane="bottomLeft" state="frozen"/>
      <selection pane="bottomLeft" activeCell="B102" sqref="B102"/>
    </sheetView>
  </sheetViews>
  <sheetFormatPr defaultColWidth="9.28515625" defaultRowHeight="12.75" outlineLevelRow="1" x14ac:dyDescent="0.25"/>
  <cols>
    <col min="1" max="1" width="9.140625" style="61" customWidth="1"/>
    <col min="2" max="2" width="65.140625" style="61" customWidth="1"/>
    <col min="3" max="3" width="7.28515625" style="61" customWidth="1"/>
    <col min="4" max="4" width="9.28515625" style="72"/>
    <col min="5" max="5" width="12.5703125" style="72" customWidth="1"/>
    <col min="6" max="6" width="9.85546875" style="45" bestFit="1" customWidth="1"/>
    <col min="7" max="16384" width="9.28515625" style="45"/>
  </cols>
  <sheetData>
    <row r="1" spans="1:5" s="39" customFormat="1" ht="17.25" customHeight="1" x14ac:dyDescent="0.25">
      <c r="A1" s="36" t="s">
        <v>71</v>
      </c>
      <c r="B1" s="36" t="s">
        <v>126</v>
      </c>
      <c r="C1" s="37" t="s">
        <v>0</v>
      </c>
      <c r="D1" s="38" t="s">
        <v>32</v>
      </c>
      <c r="E1" s="38" t="s">
        <v>33</v>
      </c>
    </row>
    <row r="2" spans="1:5" ht="17.25" customHeight="1" x14ac:dyDescent="0.25">
      <c r="A2" s="40" t="s">
        <v>69</v>
      </c>
      <c r="B2" s="41" t="s">
        <v>36</v>
      </c>
      <c r="C2" s="42"/>
      <c r="D2" s="43"/>
      <c r="E2" s="44">
        <f>E31+E23+E5+E3</f>
        <v>0</v>
      </c>
    </row>
    <row r="3" spans="1:5" s="49" customFormat="1" ht="14.25" customHeight="1" x14ac:dyDescent="0.25">
      <c r="A3" s="46"/>
      <c r="B3" s="47" t="s">
        <v>1</v>
      </c>
      <c r="C3" s="47"/>
      <c r="D3" s="48"/>
      <c r="E3" s="48">
        <f>SUM(E4:E4)</f>
        <v>0</v>
      </c>
    </row>
    <row r="4" spans="1:5" s="54" customFormat="1" ht="11.25" outlineLevel="1" x14ac:dyDescent="0.25">
      <c r="A4" s="50" t="s">
        <v>73</v>
      </c>
      <c r="B4" s="51" t="s">
        <v>55</v>
      </c>
      <c r="C4" s="52">
        <f>Kosovnica!C4</f>
        <v>2</v>
      </c>
      <c r="D4" s="29"/>
      <c r="E4" s="53">
        <f>C4*D4</f>
        <v>0</v>
      </c>
    </row>
    <row r="5" spans="1:5" s="49" customFormat="1" ht="14.25" customHeight="1" x14ac:dyDescent="0.25">
      <c r="A5" s="46"/>
      <c r="B5" s="47" t="s">
        <v>2</v>
      </c>
      <c r="C5" s="48"/>
      <c r="D5" s="48"/>
      <c r="E5" s="48">
        <f>SUM(E6:E22)</f>
        <v>0</v>
      </c>
    </row>
    <row r="6" spans="1:5" s="54" customFormat="1" ht="22.5" outlineLevel="1" x14ac:dyDescent="0.25">
      <c r="A6" s="50" t="s">
        <v>74</v>
      </c>
      <c r="B6" s="51" t="s">
        <v>37</v>
      </c>
      <c r="C6" s="52">
        <f>Kosovnica!C6</f>
        <v>12</v>
      </c>
      <c r="D6" s="29"/>
      <c r="E6" s="53">
        <f t="shared" ref="E6:E22" si="0">C6*D6</f>
        <v>0</v>
      </c>
    </row>
    <row r="7" spans="1:5" s="54" customFormat="1" ht="22.5" outlineLevel="1" x14ac:dyDescent="0.25">
      <c r="A7" s="50" t="s">
        <v>75</v>
      </c>
      <c r="B7" s="51" t="s">
        <v>57</v>
      </c>
      <c r="C7" s="52">
        <f>Kosovnica!C7</f>
        <v>1</v>
      </c>
      <c r="D7" s="29"/>
      <c r="E7" s="53">
        <f t="shared" si="0"/>
        <v>0</v>
      </c>
    </row>
    <row r="8" spans="1:5" s="54" customFormat="1" ht="22.5" outlineLevel="1" x14ac:dyDescent="0.25">
      <c r="A8" s="50" t="s">
        <v>76</v>
      </c>
      <c r="B8" s="51" t="s">
        <v>58</v>
      </c>
      <c r="C8" s="52">
        <f>Kosovnica!C8</f>
        <v>1</v>
      </c>
      <c r="D8" s="29"/>
      <c r="E8" s="53">
        <f t="shared" si="0"/>
        <v>0</v>
      </c>
    </row>
    <row r="9" spans="1:5" s="54" customFormat="1" ht="22.5" outlineLevel="1" x14ac:dyDescent="0.25">
      <c r="A9" s="50" t="s">
        <v>77</v>
      </c>
      <c r="B9" s="51" t="s">
        <v>67</v>
      </c>
      <c r="C9" s="52">
        <f>Kosovnica!C9</f>
        <v>1</v>
      </c>
      <c r="D9" s="29"/>
      <c r="E9" s="53">
        <f t="shared" si="0"/>
        <v>0</v>
      </c>
    </row>
    <row r="10" spans="1:5" s="54" customFormat="1" ht="22.5" outlineLevel="1" x14ac:dyDescent="0.25">
      <c r="A10" s="50" t="s">
        <v>78</v>
      </c>
      <c r="B10" s="51" t="s">
        <v>159</v>
      </c>
      <c r="C10" s="52">
        <f>Kosovnica!C10</f>
        <v>0</v>
      </c>
      <c r="D10" s="29"/>
      <c r="E10" s="53">
        <f t="shared" si="0"/>
        <v>0</v>
      </c>
    </row>
    <row r="11" spans="1:5" s="54" customFormat="1" ht="22.5" outlineLevel="1" x14ac:dyDescent="0.25">
      <c r="A11" s="50" t="s">
        <v>79</v>
      </c>
      <c r="B11" s="51" t="s">
        <v>160</v>
      </c>
      <c r="C11" s="52">
        <f>Kosovnica!C11</f>
        <v>0</v>
      </c>
      <c r="D11" s="29"/>
      <c r="E11" s="53">
        <f t="shared" si="0"/>
        <v>0</v>
      </c>
    </row>
    <row r="12" spans="1:5" s="54" customFormat="1" ht="22.5" outlineLevel="1" x14ac:dyDescent="0.25">
      <c r="A12" s="50" t="s">
        <v>80</v>
      </c>
      <c r="B12" s="51" t="s">
        <v>3</v>
      </c>
      <c r="C12" s="52">
        <f>Kosovnica!C12</f>
        <v>2</v>
      </c>
      <c r="D12" s="29"/>
      <c r="E12" s="53">
        <f t="shared" si="0"/>
        <v>0</v>
      </c>
    </row>
    <row r="13" spans="1:5" s="54" customFormat="1" ht="22.5" outlineLevel="1" x14ac:dyDescent="0.25">
      <c r="A13" s="50" t="s">
        <v>81</v>
      </c>
      <c r="B13" s="51" t="s">
        <v>4</v>
      </c>
      <c r="C13" s="52">
        <f>Kosovnica!C13</f>
        <v>2</v>
      </c>
      <c r="D13" s="29"/>
      <c r="E13" s="53">
        <f t="shared" si="0"/>
        <v>0</v>
      </c>
    </row>
    <row r="14" spans="1:5" s="54" customFormat="1" ht="22.5" outlineLevel="1" x14ac:dyDescent="0.25">
      <c r="A14" s="50" t="s">
        <v>82</v>
      </c>
      <c r="B14" s="51" t="s">
        <v>68</v>
      </c>
      <c r="C14" s="52">
        <f>Kosovnica!C14</f>
        <v>2</v>
      </c>
      <c r="D14" s="29"/>
      <c r="E14" s="53">
        <f t="shared" si="0"/>
        <v>0</v>
      </c>
    </row>
    <row r="15" spans="1:5" s="54" customFormat="1" ht="22.5" outlineLevel="1" x14ac:dyDescent="0.25">
      <c r="A15" s="50" t="s">
        <v>83</v>
      </c>
      <c r="B15" s="51" t="s">
        <v>161</v>
      </c>
      <c r="C15" s="52">
        <f>Kosovnica!C15</f>
        <v>0</v>
      </c>
      <c r="D15" s="29"/>
      <c r="E15" s="53">
        <f t="shared" si="0"/>
        <v>0</v>
      </c>
    </row>
    <row r="16" spans="1:5" s="54" customFormat="1" ht="22.5" outlineLevel="1" x14ac:dyDescent="0.25">
      <c r="A16" s="50" t="s">
        <v>84</v>
      </c>
      <c r="B16" s="51" t="s">
        <v>162</v>
      </c>
      <c r="C16" s="52">
        <f>Kosovnica!C16</f>
        <v>0</v>
      </c>
      <c r="D16" s="29"/>
      <c r="E16" s="53">
        <f t="shared" si="0"/>
        <v>0</v>
      </c>
    </row>
    <row r="17" spans="1:5" s="54" customFormat="1" ht="22.5" outlineLevel="1" x14ac:dyDescent="0.25">
      <c r="A17" s="50" t="s">
        <v>85</v>
      </c>
      <c r="B17" s="51" t="s">
        <v>8</v>
      </c>
      <c r="C17" s="52">
        <f>Kosovnica!C17</f>
        <v>1</v>
      </c>
      <c r="D17" s="29"/>
      <c r="E17" s="53">
        <f t="shared" si="0"/>
        <v>0</v>
      </c>
    </row>
    <row r="18" spans="1:5" s="54" customFormat="1" ht="22.5" outlineLevel="1" x14ac:dyDescent="0.25">
      <c r="A18" s="50" t="s">
        <v>86</v>
      </c>
      <c r="B18" s="51" t="s">
        <v>9</v>
      </c>
      <c r="C18" s="52">
        <f>Kosovnica!C18</f>
        <v>1</v>
      </c>
      <c r="D18" s="29"/>
      <c r="E18" s="53">
        <f t="shared" si="0"/>
        <v>0</v>
      </c>
    </row>
    <row r="19" spans="1:5" s="54" customFormat="1" ht="22.5" outlineLevel="1" x14ac:dyDescent="0.25">
      <c r="A19" s="50" t="s">
        <v>87</v>
      </c>
      <c r="B19" s="51" t="s">
        <v>156</v>
      </c>
      <c r="C19" s="52">
        <f>Kosovnica!C19</f>
        <v>1</v>
      </c>
      <c r="D19" s="29"/>
      <c r="E19" s="53">
        <f t="shared" si="0"/>
        <v>0</v>
      </c>
    </row>
    <row r="20" spans="1:5" s="54" customFormat="1" ht="10.5" customHeight="1" outlineLevel="1" x14ac:dyDescent="0.25">
      <c r="A20" s="50" t="s">
        <v>88</v>
      </c>
      <c r="B20" s="51" t="s">
        <v>157</v>
      </c>
      <c r="C20" s="52">
        <f>Kosovnica!C20</f>
        <v>0</v>
      </c>
      <c r="D20" s="29"/>
      <c r="E20" s="53">
        <f t="shared" si="0"/>
        <v>0</v>
      </c>
    </row>
    <row r="21" spans="1:5" s="54" customFormat="1" ht="10.5" customHeight="1" outlineLevel="1" x14ac:dyDescent="0.25">
      <c r="A21" s="50" t="s">
        <v>89</v>
      </c>
      <c r="B21" s="51" t="s">
        <v>158</v>
      </c>
      <c r="C21" s="52">
        <f>Kosovnica!C21</f>
        <v>0</v>
      </c>
      <c r="D21" s="29"/>
      <c r="E21" s="53">
        <f t="shared" si="0"/>
        <v>0</v>
      </c>
    </row>
    <row r="22" spans="1:5" s="54" customFormat="1" ht="22.5" outlineLevel="1" x14ac:dyDescent="0.25">
      <c r="A22" s="50" t="s">
        <v>90</v>
      </c>
      <c r="B22" s="51" t="s">
        <v>163</v>
      </c>
      <c r="C22" s="52">
        <f>Kosovnica!C22</f>
        <v>1</v>
      </c>
      <c r="D22" s="29"/>
      <c r="E22" s="53">
        <f t="shared" si="0"/>
        <v>0</v>
      </c>
    </row>
    <row r="23" spans="1:5" s="49" customFormat="1" ht="14.25" customHeight="1" x14ac:dyDescent="0.25">
      <c r="A23" s="46"/>
      <c r="B23" s="47" t="s">
        <v>13</v>
      </c>
      <c r="C23" s="48"/>
      <c r="D23" s="48"/>
      <c r="E23" s="48">
        <f>SUM(E24:E30)</f>
        <v>0</v>
      </c>
    </row>
    <row r="24" spans="1:5" s="54" customFormat="1" ht="22.5" outlineLevel="1" x14ac:dyDescent="0.25">
      <c r="A24" s="50" t="s">
        <v>91</v>
      </c>
      <c r="B24" s="51" t="s">
        <v>180</v>
      </c>
      <c r="C24" s="52">
        <f>Kosovnica!C24</f>
        <v>1</v>
      </c>
      <c r="D24" s="29"/>
      <c r="E24" s="53">
        <f t="shared" ref="E24:E30" si="1">C24*D24</f>
        <v>0</v>
      </c>
    </row>
    <row r="25" spans="1:5" s="54" customFormat="1" ht="11.25" outlineLevel="1" x14ac:dyDescent="0.25">
      <c r="A25" s="50" t="s">
        <v>92</v>
      </c>
      <c r="B25" s="51" t="s">
        <v>181</v>
      </c>
      <c r="C25" s="52">
        <f>Kosovnica!C25</f>
        <v>1</v>
      </c>
      <c r="D25" s="29"/>
      <c r="E25" s="53">
        <f t="shared" si="1"/>
        <v>0</v>
      </c>
    </row>
    <row r="26" spans="1:5" s="54" customFormat="1" ht="11.25" outlineLevel="1" x14ac:dyDescent="0.25">
      <c r="A26" s="50" t="s">
        <v>93</v>
      </c>
      <c r="B26" s="51" t="s">
        <v>182</v>
      </c>
      <c r="C26" s="52">
        <f>Kosovnica!C26</f>
        <v>1</v>
      </c>
      <c r="D26" s="29"/>
      <c r="E26" s="53">
        <f t="shared" si="1"/>
        <v>0</v>
      </c>
    </row>
    <row r="27" spans="1:5" s="54" customFormat="1" ht="11.25" outlineLevel="1" x14ac:dyDescent="0.25">
      <c r="A27" s="50" t="s">
        <v>94</v>
      </c>
      <c r="B27" s="51" t="s">
        <v>183</v>
      </c>
      <c r="C27" s="52">
        <f>Kosovnica!C27</f>
        <v>1</v>
      </c>
      <c r="D27" s="29"/>
      <c r="E27" s="53">
        <f t="shared" si="1"/>
        <v>0</v>
      </c>
    </row>
    <row r="28" spans="1:5" s="54" customFormat="1" ht="10.5" customHeight="1" outlineLevel="1" x14ac:dyDescent="0.25">
      <c r="A28" s="50" t="s">
        <v>95</v>
      </c>
      <c r="B28" s="51" t="s">
        <v>184</v>
      </c>
      <c r="C28" s="52">
        <f>Kosovnica!C28</f>
        <v>1</v>
      </c>
      <c r="D28" s="29"/>
      <c r="E28" s="53">
        <f t="shared" si="1"/>
        <v>0</v>
      </c>
    </row>
    <row r="29" spans="1:5" s="54" customFormat="1" ht="10.5" customHeight="1" outlineLevel="1" x14ac:dyDescent="0.25">
      <c r="A29" s="50" t="s">
        <v>96</v>
      </c>
      <c r="B29" s="51" t="s">
        <v>185</v>
      </c>
      <c r="C29" s="52">
        <f>Kosovnica!C29</f>
        <v>1</v>
      </c>
      <c r="D29" s="29"/>
      <c r="E29" s="53">
        <f t="shared" si="1"/>
        <v>0</v>
      </c>
    </row>
    <row r="30" spans="1:5" s="54" customFormat="1" ht="11.25" outlineLevel="1" x14ac:dyDescent="0.25">
      <c r="A30" s="50" t="s">
        <v>97</v>
      </c>
      <c r="B30" s="51" t="s">
        <v>127</v>
      </c>
      <c r="C30" s="52">
        <f>Kosovnica!C30</f>
        <v>0</v>
      </c>
      <c r="D30" s="29"/>
      <c r="E30" s="53">
        <f t="shared" si="1"/>
        <v>0</v>
      </c>
    </row>
    <row r="31" spans="1:5" s="49" customFormat="1" ht="14.25" customHeight="1" x14ac:dyDescent="0.25">
      <c r="A31" s="46"/>
      <c r="B31" s="47" t="s">
        <v>19</v>
      </c>
      <c r="C31" s="48"/>
      <c r="D31" s="48"/>
      <c r="E31" s="48">
        <f>SUM(E32:E39)</f>
        <v>0</v>
      </c>
    </row>
    <row r="32" spans="1:5" s="54" customFormat="1" ht="22.5" outlineLevel="1" x14ac:dyDescent="0.25">
      <c r="A32" s="50" t="s">
        <v>98</v>
      </c>
      <c r="B32" s="51" t="s">
        <v>164</v>
      </c>
      <c r="C32" s="52">
        <f>Kosovnica!C32</f>
        <v>1</v>
      </c>
      <c r="D32" s="29"/>
      <c r="E32" s="53">
        <f t="shared" ref="E32:E39" si="2">C32*D32</f>
        <v>0</v>
      </c>
    </row>
    <row r="33" spans="1:5" s="54" customFormat="1" ht="22.5" outlineLevel="1" x14ac:dyDescent="0.25">
      <c r="A33" s="50" t="s">
        <v>99</v>
      </c>
      <c r="B33" s="51" t="s">
        <v>170</v>
      </c>
      <c r="C33" s="52">
        <f>Kosovnica!C33</f>
        <v>12</v>
      </c>
      <c r="D33" s="29"/>
      <c r="E33" s="53">
        <f t="shared" si="2"/>
        <v>0</v>
      </c>
    </row>
    <row r="34" spans="1:5" s="54" customFormat="1" ht="22.5" outlineLevel="1" x14ac:dyDescent="0.25">
      <c r="A34" s="50" t="s">
        <v>171</v>
      </c>
      <c r="B34" s="51" t="s">
        <v>165</v>
      </c>
      <c r="C34" s="52">
        <f>Kosovnica!C34</f>
        <v>12</v>
      </c>
      <c r="D34" s="29"/>
      <c r="E34" s="53">
        <f t="shared" si="2"/>
        <v>0</v>
      </c>
    </row>
    <row r="35" spans="1:5" s="54" customFormat="1" ht="22.5" outlineLevel="1" x14ac:dyDescent="0.25">
      <c r="A35" s="50" t="s">
        <v>172</v>
      </c>
      <c r="B35" s="51" t="s">
        <v>166</v>
      </c>
      <c r="C35" s="52">
        <f>Kosovnica!C35</f>
        <v>1</v>
      </c>
      <c r="D35" s="29"/>
      <c r="E35" s="53">
        <f t="shared" si="2"/>
        <v>0</v>
      </c>
    </row>
    <row r="36" spans="1:5" s="54" customFormat="1" ht="22.5" outlineLevel="1" x14ac:dyDescent="0.25">
      <c r="A36" s="50" t="s">
        <v>173</v>
      </c>
      <c r="B36" s="51" t="s">
        <v>167</v>
      </c>
      <c r="C36" s="52">
        <f>Kosovnica!C36</f>
        <v>1</v>
      </c>
      <c r="D36" s="29"/>
      <c r="E36" s="53">
        <f t="shared" si="2"/>
        <v>0</v>
      </c>
    </row>
    <row r="37" spans="1:5" s="54" customFormat="1" ht="22.5" outlineLevel="1" x14ac:dyDescent="0.25">
      <c r="A37" s="50" t="s">
        <v>174</v>
      </c>
      <c r="B37" s="51" t="s">
        <v>168</v>
      </c>
      <c r="C37" s="52">
        <f>Kosovnica!C37</f>
        <v>1</v>
      </c>
      <c r="D37" s="29"/>
      <c r="E37" s="53">
        <f t="shared" si="2"/>
        <v>0</v>
      </c>
    </row>
    <row r="38" spans="1:5" s="54" customFormat="1" ht="33.75" outlineLevel="1" x14ac:dyDescent="0.25">
      <c r="A38" s="50" t="s">
        <v>175</v>
      </c>
      <c r="B38" s="51" t="s">
        <v>169</v>
      </c>
      <c r="C38" s="52">
        <f>Kosovnica!C38</f>
        <v>1</v>
      </c>
      <c r="D38" s="29"/>
      <c r="E38" s="53">
        <f t="shared" si="2"/>
        <v>0</v>
      </c>
    </row>
    <row r="39" spans="1:5" s="54" customFormat="1" ht="33.75" outlineLevel="1" x14ac:dyDescent="0.25">
      <c r="A39" s="50" t="s">
        <v>176</v>
      </c>
      <c r="B39" s="51" t="s">
        <v>48</v>
      </c>
      <c r="C39" s="52">
        <f>Kosovnica!C39</f>
        <v>1</v>
      </c>
      <c r="D39" s="29"/>
      <c r="E39" s="53">
        <f t="shared" si="2"/>
        <v>0</v>
      </c>
    </row>
    <row r="40" spans="1:5" ht="17.25" customHeight="1" x14ac:dyDescent="0.25">
      <c r="A40" s="40" t="s">
        <v>70</v>
      </c>
      <c r="B40" s="41" t="s">
        <v>35</v>
      </c>
      <c r="C40" s="43"/>
      <c r="D40" s="43"/>
      <c r="E40" s="44">
        <f>E65+E58+E43+E41</f>
        <v>0</v>
      </c>
    </row>
    <row r="41" spans="1:5" s="55" customFormat="1" ht="14.25" customHeight="1" x14ac:dyDescent="0.25">
      <c r="A41" s="46"/>
      <c r="B41" s="47" t="s">
        <v>1</v>
      </c>
      <c r="C41" s="48"/>
      <c r="D41" s="48"/>
      <c r="E41" s="48">
        <f>SUM(E42:E42)</f>
        <v>0</v>
      </c>
    </row>
    <row r="42" spans="1:5" s="54" customFormat="1" ht="11.25" outlineLevel="1" x14ac:dyDescent="0.25">
      <c r="A42" s="50" t="s">
        <v>100</v>
      </c>
      <c r="B42" s="51" t="s">
        <v>55</v>
      </c>
      <c r="C42" s="52">
        <f>Kosovnica!C42</f>
        <v>2</v>
      </c>
      <c r="D42" s="29"/>
      <c r="E42" s="53">
        <f>C42*D42</f>
        <v>0</v>
      </c>
    </row>
    <row r="43" spans="1:5" s="55" customFormat="1" ht="14.25" customHeight="1" x14ac:dyDescent="0.25">
      <c r="A43" s="46"/>
      <c r="B43" s="47" t="s">
        <v>2</v>
      </c>
      <c r="C43" s="48"/>
      <c r="D43" s="48"/>
      <c r="E43" s="48">
        <f>SUM(E44:E57)</f>
        <v>0</v>
      </c>
    </row>
    <row r="44" spans="1:5" s="54" customFormat="1" ht="22.5" outlineLevel="1" x14ac:dyDescent="0.25">
      <c r="A44" s="50" t="s">
        <v>101</v>
      </c>
      <c r="B44" s="51" t="s">
        <v>41</v>
      </c>
      <c r="C44" s="52">
        <f>Kosovnica!C44</f>
        <v>12</v>
      </c>
      <c r="D44" s="29"/>
      <c r="E44" s="53">
        <f t="shared" ref="E44:E57" si="3">C44*D44</f>
        <v>0</v>
      </c>
    </row>
    <row r="45" spans="1:5" s="54" customFormat="1" ht="22.5" outlineLevel="1" x14ac:dyDescent="0.25">
      <c r="A45" s="50" t="s">
        <v>102</v>
      </c>
      <c r="B45" s="51" t="s">
        <v>66</v>
      </c>
      <c r="C45" s="52">
        <f>Kosovnica!C45</f>
        <v>0</v>
      </c>
      <c r="D45" s="29"/>
      <c r="E45" s="53">
        <f t="shared" si="3"/>
        <v>0</v>
      </c>
    </row>
    <row r="46" spans="1:5" s="54" customFormat="1" ht="22.5" outlineLevel="1" x14ac:dyDescent="0.25">
      <c r="A46" s="50" t="s">
        <v>103</v>
      </c>
      <c r="B46" s="51" t="s">
        <v>59</v>
      </c>
      <c r="C46" s="52">
        <f>Kosovnica!C46</f>
        <v>1</v>
      </c>
      <c r="D46" s="29"/>
      <c r="E46" s="53">
        <f t="shared" si="3"/>
        <v>0</v>
      </c>
    </row>
    <row r="47" spans="1:5" s="54" customFormat="1" ht="22.5" outlineLevel="1" x14ac:dyDescent="0.25">
      <c r="A47" s="50" t="s">
        <v>104</v>
      </c>
      <c r="B47" s="51" t="s">
        <v>60</v>
      </c>
      <c r="C47" s="52">
        <f>Kosovnica!C47</f>
        <v>1</v>
      </c>
      <c r="D47" s="29"/>
      <c r="E47" s="53">
        <f t="shared" si="3"/>
        <v>0</v>
      </c>
    </row>
    <row r="48" spans="1:5" s="54" customFormat="1" ht="22.5" outlineLevel="1" x14ac:dyDescent="0.25">
      <c r="A48" s="50" t="s">
        <v>105</v>
      </c>
      <c r="B48" s="51" t="s">
        <v>61</v>
      </c>
      <c r="C48" s="52">
        <f>Kosovnica!C48</f>
        <v>1</v>
      </c>
      <c r="D48" s="29"/>
      <c r="E48" s="53">
        <f t="shared" si="3"/>
        <v>0</v>
      </c>
    </row>
    <row r="49" spans="1:5" s="54" customFormat="1" ht="22.5" outlineLevel="1" x14ac:dyDescent="0.25">
      <c r="A49" s="50" t="s">
        <v>106</v>
      </c>
      <c r="B49" s="51" t="s">
        <v>38</v>
      </c>
      <c r="C49" s="52">
        <f>Kosovnica!C49</f>
        <v>0</v>
      </c>
      <c r="D49" s="29"/>
      <c r="E49" s="53">
        <f t="shared" si="3"/>
        <v>0</v>
      </c>
    </row>
    <row r="50" spans="1:5" s="54" customFormat="1" ht="22.5" outlineLevel="1" x14ac:dyDescent="0.25">
      <c r="A50" s="50" t="s">
        <v>107</v>
      </c>
      <c r="B50" s="51" t="s">
        <v>5</v>
      </c>
      <c r="C50" s="52">
        <f>Kosovnica!C50</f>
        <v>2</v>
      </c>
      <c r="D50" s="29"/>
      <c r="E50" s="53">
        <f t="shared" si="3"/>
        <v>0</v>
      </c>
    </row>
    <row r="51" spans="1:5" s="54" customFormat="1" ht="22.5" outlineLevel="1" x14ac:dyDescent="0.25">
      <c r="A51" s="50" t="s">
        <v>108</v>
      </c>
      <c r="B51" s="51" t="s">
        <v>6</v>
      </c>
      <c r="C51" s="52">
        <f>Kosovnica!C51</f>
        <v>2</v>
      </c>
      <c r="D51" s="29"/>
      <c r="E51" s="53">
        <f t="shared" si="3"/>
        <v>0</v>
      </c>
    </row>
    <row r="52" spans="1:5" s="54" customFormat="1" ht="22.5" outlineLevel="1" x14ac:dyDescent="0.25">
      <c r="A52" s="50" t="s">
        <v>109</v>
      </c>
      <c r="B52" s="51" t="s">
        <v>7</v>
      </c>
      <c r="C52" s="52">
        <f>Kosovnica!C52</f>
        <v>2</v>
      </c>
      <c r="D52" s="29"/>
      <c r="E52" s="53">
        <f t="shared" si="3"/>
        <v>0</v>
      </c>
    </row>
    <row r="53" spans="1:5" s="54" customFormat="1" ht="22.5" outlineLevel="1" x14ac:dyDescent="0.25">
      <c r="A53" s="50" t="s">
        <v>110</v>
      </c>
      <c r="B53" s="51" t="s">
        <v>39</v>
      </c>
      <c r="C53" s="52">
        <f>Kosovnica!C53</f>
        <v>0</v>
      </c>
      <c r="D53" s="29"/>
      <c r="E53" s="53">
        <f t="shared" si="3"/>
        <v>0</v>
      </c>
    </row>
    <row r="54" spans="1:5" s="54" customFormat="1" ht="22.5" outlineLevel="1" x14ac:dyDescent="0.25">
      <c r="A54" s="50" t="s">
        <v>111</v>
      </c>
      <c r="B54" s="51" t="s">
        <v>10</v>
      </c>
      <c r="C54" s="52">
        <f>Kosovnica!C54</f>
        <v>1</v>
      </c>
      <c r="D54" s="29"/>
      <c r="E54" s="53">
        <f t="shared" si="3"/>
        <v>0</v>
      </c>
    </row>
    <row r="55" spans="1:5" s="54" customFormat="1" ht="22.5" outlineLevel="1" x14ac:dyDescent="0.25">
      <c r="A55" s="50" t="s">
        <v>112</v>
      </c>
      <c r="B55" s="51" t="s">
        <v>11</v>
      </c>
      <c r="C55" s="52">
        <f>Kosovnica!C55</f>
        <v>1</v>
      </c>
      <c r="D55" s="29"/>
      <c r="E55" s="53">
        <f t="shared" si="3"/>
        <v>0</v>
      </c>
    </row>
    <row r="56" spans="1:5" s="54" customFormat="1" ht="22.5" outlineLevel="1" x14ac:dyDescent="0.25">
      <c r="A56" s="50" t="s">
        <v>113</v>
      </c>
      <c r="B56" s="51" t="s">
        <v>12</v>
      </c>
      <c r="C56" s="52">
        <f>Kosovnica!C56</f>
        <v>1</v>
      </c>
      <c r="D56" s="29"/>
      <c r="E56" s="53">
        <f t="shared" si="3"/>
        <v>0</v>
      </c>
    </row>
    <row r="57" spans="1:5" s="54" customFormat="1" ht="22.5" outlineLevel="1" x14ac:dyDescent="0.25">
      <c r="A57" s="50" t="s">
        <v>114</v>
      </c>
      <c r="B57" s="51" t="s">
        <v>42</v>
      </c>
      <c r="C57" s="52">
        <f>Kosovnica!C57</f>
        <v>1</v>
      </c>
      <c r="D57" s="29"/>
      <c r="E57" s="53">
        <f t="shared" si="3"/>
        <v>0</v>
      </c>
    </row>
    <row r="58" spans="1:5" s="55" customFormat="1" ht="14.25" customHeight="1" x14ac:dyDescent="0.25">
      <c r="A58" s="46"/>
      <c r="B58" s="47" t="s">
        <v>13</v>
      </c>
      <c r="C58" s="48"/>
      <c r="D58" s="48"/>
      <c r="E58" s="48">
        <f>SUM(E59:E64)</f>
        <v>0</v>
      </c>
    </row>
    <row r="59" spans="1:5" s="54" customFormat="1" ht="11.25" outlineLevel="1" x14ac:dyDescent="0.25">
      <c r="A59" s="50" t="s">
        <v>115</v>
      </c>
      <c r="B59" s="51" t="s">
        <v>14</v>
      </c>
      <c r="C59" s="52">
        <f>Kosovnica!C59</f>
        <v>0</v>
      </c>
      <c r="D59" s="29"/>
      <c r="E59" s="53">
        <f t="shared" ref="E59:E72" si="4">C59*D59</f>
        <v>0</v>
      </c>
    </row>
    <row r="60" spans="1:5" s="54" customFormat="1" ht="11.25" outlineLevel="1" x14ac:dyDescent="0.25">
      <c r="A60" s="50" t="s">
        <v>116</v>
      </c>
      <c r="B60" s="51" t="s">
        <v>15</v>
      </c>
      <c r="C60" s="52">
        <f>Kosovnica!C60</f>
        <v>0</v>
      </c>
      <c r="D60" s="29"/>
      <c r="E60" s="53">
        <f t="shared" si="4"/>
        <v>0</v>
      </c>
    </row>
    <row r="61" spans="1:5" s="54" customFormat="1" ht="11.25" outlineLevel="1" x14ac:dyDescent="0.25">
      <c r="A61" s="50" t="s">
        <v>117</v>
      </c>
      <c r="B61" s="51" t="s">
        <v>16</v>
      </c>
      <c r="C61" s="52">
        <f>Kosovnica!C61</f>
        <v>0</v>
      </c>
      <c r="D61" s="29"/>
      <c r="E61" s="53">
        <f t="shared" si="4"/>
        <v>0</v>
      </c>
    </row>
    <row r="62" spans="1:5" s="54" customFormat="1" ht="11.25" outlineLevel="1" x14ac:dyDescent="0.25">
      <c r="A62" s="50" t="s">
        <v>118</v>
      </c>
      <c r="B62" s="51" t="s">
        <v>17</v>
      </c>
      <c r="C62" s="52">
        <f>Kosovnica!C62</f>
        <v>0</v>
      </c>
      <c r="D62" s="29"/>
      <c r="E62" s="53">
        <f t="shared" si="4"/>
        <v>0</v>
      </c>
    </row>
    <row r="63" spans="1:5" s="54" customFormat="1" ht="11.25" outlineLevel="1" x14ac:dyDescent="0.25">
      <c r="A63" s="50" t="s">
        <v>119</v>
      </c>
      <c r="B63" s="51" t="s">
        <v>18</v>
      </c>
      <c r="C63" s="52">
        <f>Kosovnica!C63</f>
        <v>1</v>
      </c>
      <c r="D63" s="29"/>
      <c r="E63" s="53">
        <f t="shared" si="4"/>
        <v>0</v>
      </c>
    </row>
    <row r="64" spans="1:5" s="54" customFormat="1" ht="11.25" outlineLevel="1" x14ac:dyDescent="0.25">
      <c r="A64" s="50" t="s">
        <v>148</v>
      </c>
      <c r="B64" s="51" t="s">
        <v>177</v>
      </c>
      <c r="C64" s="52">
        <f>Kosovnica!C64</f>
        <v>1</v>
      </c>
      <c r="D64" s="29"/>
      <c r="E64" s="53">
        <f t="shared" si="4"/>
        <v>0</v>
      </c>
    </row>
    <row r="65" spans="1:5" s="55" customFormat="1" ht="14.25" customHeight="1" x14ac:dyDescent="0.25">
      <c r="A65" s="46"/>
      <c r="B65" s="47" t="s">
        <v>19</v>
      </c>
      <c r="C65" s="48"/>
      <c r="D65" s="48"/>
      <c r="E65" s="48">
        <f>SUM(E66:E72)</f>
        <v>0</v>
      </c>
    </row>
    <row r="66" spans="1:5" s="54" customFormat="1" ht="22.5" outlineLevel="1" x14ac:dyDescent="0.25">
      <c r="A66" s="50" t="s">
        <v>120</v>
      </c>
      <c r="B66" s="51" t="s">
        <v>40</v>
      </c>
      <c r="C66" s="52">
        <f>Kosovnica!C66</f>
        <v>1</v>
      </c>
      <c r="D66" s="29"/>
      <c r="E66" s="53">
        <f t="shared" si="4"/>
        <v>0</v>
      </c>
    </row>
    <row r="67" spans="1:5" s="54" customFormat="1" ht="11.25" outlineLevel="1" x14ac:dyDescent="0.25">
      <c r="A67" s="50" t="s">
        <v>121</v>
      </c>
      <c r="B67" s="51" t="s">
        <v>72</v>
      </c>
      <c r="C67" s="52">
        <f>Kosovnica!C67</f>
        <v>12</v>
      </c>
      <c r="D67" s="29"/>
      <c r="E67" s="53">
        <f t="shared" si="4"/>
        <v>0</v>
      </c>
    </row>
    <row r="68" spans="1:5" s="54" customFormat="1" ht="22.5" outlineLevel="1" x14ac:dyDescent="0.25">
      <c r="A68" s="50" t="s">
        <v>122</v>
      </c>
      <c r="B68" s="51" t="s">
        <v>43</v>
      </c>
      <c r="C68" s="52">
        <f>Kosovnica!C68</f>
        <v>12</v>
      </c>
      <c r="D68" s="29"/>
      <c r="E68" s="53">
        <f t="shared" si="4"/>
        <v>0</v>
      </c>
    </row>
    <row r="69" spans="1:5" s="54" customFormat="1" ht="22.5" outlineLevel="1" x14ac:dyDescent="0.25">
      <c r="A69" s="50" t="s">
        <v>123</v>
      </c>
      <c r="B69" s="51" t="s">
        <v>44</v>
      </c>
      <c r="C69" s="52">
        <f>Kosovnica!C69</f>
        <v>1</v>
      </c>
      <c r="D69" s="29"/>
      <c r="E69" s="53">
        <f t="shared" si="4"/>
        <v>0</v>
      </c>
    </row>
    <row r="70" spans="1:5" s="54" customFormat="1" ht="22.5" outlineLevel="1" x14ac:dyDescent="0.25">
      <c r="A70" s="50" t="s">
        <v>124</v>
      </c>
      <c r="B70" s="51" t="s">
        <v>45</v>
      </c>
      <c r="C70" s="52">
        <f>Kosovnica!C70</f>
        <v>1</v>
      </c>
      <c r="D70" s="29"/>
      <c r="E70" s="53">
        <f t="shared" si="4"/>
        <v>0</v>
      </c>
    </row>
    <row r="71" spans="1:5" s="54" customFormat="1" ht="22.5" outlineLevel="1" x14ac:dyDescent="0.25">
      <c r="A71" s="50" t="s">
        <v>125</v>
      </c>
      <c r="B71" s="51" t="s">
        <v>46</v>
      </c>
      <c r="C71" s="52">
        <f>Kosovnica!C71</f>
        <v>1</v>
      </c>
      <c r="D71" s="29"/>
      <c r="E71" s="53">
        <f t="shared" si="4"/>
        <v>0</v>
      </c>
    </row>
    <row r="72" spans="1:5" s="54" customFormat="1" ht="22.5" outlineLevel="1" x14ac:dyDescent="0.25">
      <c r="A72" s="50" t="s">
        <v>178</v>
      </c>
      <c r="B72" s="51" t="s">
        <v>47</v>
      </c>
      <c r="C72" s="52">
        <f>Kosovnica!C72</f>
        <v>1</v>
      </c>
      <c r="D72" s="29"/>
      <c r="E72" s="53">
        <f t="shared" si="4"/>
        <v>0</v>
      </c>
    </row>
    <row r="73" spans="1:5" ht="17.25" customHeight="1" x14ac:dyDescent="0.25">
      <c r="A73" s="40" t="s">
        <v>128</v>
      </c>
      <c r="B73" s="41" t="s">
        <v>20</v>
      </c>
      <c r="C73" s="43"/>
      <c r="D73" s="43"/>
      <c r="E73" s="44">
        <f>E74+E76+E84+E87+E96</f>
        <v>0</v>
      </c>
    </row>
    <row r="74" spans="1:5" s="55" customFormat="1" ht="14.25" customHeight="1" x14ac:dyDescent="0.25">
      <c r="A74" s="46"/>
      <c r="B74" s="47" t="s">
        <v>21</v>
      </c>
      <c r="C74" s="48"/>
      <c r="D74" s="48"/>
      <c r="E74" s="48">
        <f>SUM(E75:E75)</f>
        <v>0</v>
      </c>
    </row>
    <row r="75" spans="1:5" s="54" customFormat="1" ht="22.5" outlineLevel="1" x14ac:dyDescent="0.25">
      <c r="A75" s="50" t="s">
        <v>129</v>
      </c>
      <c r="B75" s="51" t="s">
        <v>56</v>
      </c>
      <c r="C75" s="52">
        <f>Kosovnica!C75</f>
        <v>2</v>
      </c>
      <c r="D75" s="29"/>
      <c r="E75" s="53">
        <f t="shared" ref="E75" si="5">C75*D75</f>
        <v>0</v>
      </c>
    </row>
    <row r="76" spans="1:5" s="55" customFormat="1" ht="14.25" customHeight="1" x14ac:dyDescent="0.25">
      <c r="A76" s="46"/>
      <c r="B76" s="47" t="s">
        <v>22</v>
      </c>
      <c r="C76" s="48"/>
      <c r="D76" s="48"/>
      <c r="E76" s="48">
        <f>SUM(E77:E83)</f>
        <v>0</v>
      </c>
    </row>
    <row r="77" spans="1:5" s="54" customFormat="1" ht="22.5" outlineLevel="1" x14ac:dyDescent="0.25">
      <c r="A77" s="50" t="s">
        <v>130</v>
      </c>
      <c r="B77" s="51" t="s">
        <v>54</v>
      </c>
      <c r="C77" s="52">
        <f>Kosovnica!C77</f>
        <v>12</v>
      </c>
      <c r="D77" s="29"/>
      <c r="E77" s="53">
        <f t="shared" ref="E77:E98" si="6">C77*D77</f>
        <v>0</v>
      </c>
    </row>
    <row r="78" spans="1:5" s="54" customFormat="1" ht="22.5" outlineLevel="1" x14ac:dyDescent="0.25">
      <c r="A78" s="50" t="s">
        <v>131</v>
      </c>
      <c r="B78" s="51" t="s">
        <v>23</v>
      </c>
      <c r="C78" s="52">
        <f>Kosovnica!C78</f>
        <v>1</v>
      </c>
      <c r="D78" s="29"/>
      <c r="E78" s="53">
        <f t="shared" si="6"/>
        <v>0</v>
      </c>
    </row>
    <row r="79" spans="1:5" s="54" customFormat="1" ht="11.25" outlineLevel="1" x14ac:dyDescent="0.25">
      <c r="A79" s="50" t="s">
        <v>132</v>
      </c>
      <c r="B79" s="51" t="s">
        <v>62</v>
      </c>
      <c r="C79" s="52">
        <f>Kosovnica!C79</f>
        <v>1</v>
      </c>
      <c r="D79" s="29"/>
      <c r="E79" s="53">
        <f t="shared" si="6"/>
        <v>0</v>
      </c>
    </row>
    <row r="80" spans="1:5" s="54" customFormat="1" ht="11.25" outlineLevel="1" x14ac:dyDescent="0.25">
      <c r="A80" s="50" t="s">
        <v>133</v>
      </c>
      <c r="B80" s="51" t="s">
        <v>63</v>
      </c>
      <c r="C80" s="52">
        <f>Kosovnica!C80</f>
        <v>1</v>
      </c>
      <c r="D80" s="29"/>
      <c r="E80" s="53">
        <f t="shared" si="6"/>
        <v>0</v>
      </c>
    </row>
    <row r="81" spans="1:5" s="54" customFormat="1" ht="11.25" outlineLevel="1" x14ac:dyDescent="0.25">
      <c r="A81" s="50" t="s">
        <v>134</v>
      </c>
      <c r="B81" s="51" t="s">
        <v>64</v>
      </c>
      <c r="C81" s="52">
        <f>Kosovnica!C81</f>
        <v>1</v>
      </c>
      <c r="D81" s="29"/>
      <c r="E81" s="53">
        <f t="shared" si="6"/>
        <v>0</v>
      </c>
    </row>
    <row r="82" spans="1:5" s="54" customFormat="1" ht="11.25" outlineLevel="1" x14ac:dyDescent="0.25">
      <c r="A82" s="50" t="s">
        <v>135</v>
      </c>
      <c r="B82" s="51" t="s">
        <v>65</v>
      </c>
      <c r="C82" s="52">
        <f>Kosovnica!C82</f>
        <v>1</v>
      </c>
      <c r="D82" s="29"/>
      <c r="E82" s="53">
        <f t="shared" si="6"/>
        <v>0</v>
      </c>
    </row>
    <row r="83" spans="1:5" s="54" customFormat="1" ht="11.25" outlineLevel="1" x14ac:dyDescent="0.25">
      <c r="A83" s="50" t="s">
        <v>136</v>
      </c>
      <c r="B83" s="51" t="s">
        <v>24</v>
      </c>
      <c r="C83" s="52">
        <f>Kosovnica!C83</f>
        <v>1</v>
      </c>
      <c r="D83" s="29"/>
      <c r="E83" s="53">
        <f t="shared" si="6"/>
        <v>0</v>
      </c>
    </row>
    <row r="84" spans="1:5" s="55" customFormat="1" ht="14.25" customHeight="1" x14ac:dyDescent="0.25">
      <c r="A84" s="46"/>
      <c r="B84" s="47" t="s">
        <v>25</v>
      </c>
      <c r="C84" s="48"/>
      <c r="D84" s="48"/>
      <c r="E84" s="48">
        <f>SUM(E85:E86)</f>
        <v>0</v>
      </c>
    </row>
    <row r="85" spans="1:5" s="54" customFormat="1" ht="22.5" outlineLevel="1" x14ac:dyDescent="0.25">
      <c r="A85" s="50" t="s">
        <v>137</v>
      </c>
      <c r="B85" s="51" t="s">
        <v>49</v>
      </c>
      <c r="C85" s="52">
        <f>Kosovnica!C85</f>
        <v>12</v>
      </c>
      <c r="D85" s="29"/>
      <c r="E85" s="53">
        <f t="shared" si="6"/>
        <v>0</v>
      </c>
    </row>
    <row r="86" spans="1:5" s="54" customFormat="1" ht="22.5" outlineLevel="1" x14ac:dyDescent="0.25">
      <c r="A86" s="50" t="s">
        <v>138</v>
      </c>
      <c r="B86" s="51" t="s">
        <v>50</v>
      </c>
      <c r="C86" s="52">
        <f>Kosovnica!C86</f>
        <v>1</v>
      </c>
      <c r="D86" s="29"/>
      <c r="E86" s="53">
        <f t="shared" si="6"/>
        <v>0</v>
      </c>
    </row>
    <row r="87" spans="1:5" s="55" customFormat="1" ht="14.25" customHeight="1" x14ac:dyDescent="0.25">
      <c r="A87" s="46"/>
      <c r="B87" s="47" t="s">
        <v>26</v>
      </c>
      <c r="C87" s="48"/>
      <c r="D87" s="48"/>
      <c r="E87" s="48">
        <f>SUM(E88:E95)</f>
        <v>0</v>
      </c>
    </row>
    <row r="88" spans="1:5" s="54" customFormat="1" ht="22.5" outlineLevel="1" x14ac:dyDescent="0.25">
      <c r="A88" s="50" t="s">
        <v>139</v>
      </c>
      <c r="B88" s="51" t="s">
        <v>51</v>
      </c>
      <c r="C88" s="52">
        <f>Kosovnica!C88</f>
        <v>1</v>
      </c>
      <c r="D88" s="29"/>
      <c r="E88" s="53">
        <f t="shared" si="6"/>
        <v>0</v>
      </c>
    </row>
    <row r="89" spans="1:5" s="54" customFormat="1" ht="11.25" outlineLevel="1" x14ac:dyDescent="0.25">
      <c r="A89" s="50" t="s">
        <v>140</v>
      </c>
      <c r="B89" s="51" t="s">
        <v>27</v>
      </c>
      <c r="C89" s="52">
        <f>Kosovnica!C89</f>
        <v>12</v>
      </c>
      <c r="D89" s="29"/>
      <c r="E89" s="53">
        <f t="shared" si="6"/>
        <v>0</v>
      </c>
    </row>
    <row r="90" spans="1:5" s="54" customFormat="1" ht="22.5" outlineLevel="1" x14ac:dyDescent="0.25">
      <c r="A90" s="50" t="s">
        <v>141</v>
      </c>
      <c r="B90" s="51" t="s">
        <v>153</v>
      </c>
      <c r="C90" s="52">
        <f>Kosovnica!C90</f>
        <v>12</v>
      </c>
      <c r="D90" s="29"/>
      <c r="E90" s="53">
        <f t="shared" si="6"/>
        <v>0</v>
      </c>
    </row>
    <row r="91" spans="1:5" s="54" customFormat="1" ht="22.5" outlineLevel="1" x14ac:dyDescent="0.25">
      <c r="A91" s="50" t="s">
        <v>142</v>
      </c>
      <c r="B91" s="51" t="s">
        <v>154</v>
      </c>
      <c r="C91" s="52">
        <f>Kosovnica!C91</f>
        <v>1</v>
      </c>
      <c r="D91" s="29"/>
      <c r="E91" s="53">
        <f t="shared" si="6"/>
        <v>0</v>
      </c>
    </row>
    <row r="92" spans="1:5" s="54" customFormat="1" ht="11.25" outlineLevel="1" x14ac:dyDescent="0.25">
      <c r="A92" s="50" t="s">
        <v>143</v>
      </c>
      <c r="B92" s="51" t="s">
        <v>28</v>
      </c>
      <c r="C92" s="52">
        <f>Kosovnica!C92</f>
        <v>1</v>
      </c>
      <c r="D92" s="29"/>
      <c r="E92" s="53">
        <f t="shared" si="6"/>
        <v>0</v>
      </c>
    </row>
    <row r="93" spans="1:5" s="54" customFormat="1" ht="22.5" outlineLevel="1" x14ac:dyDescent="0.25">
      <c r="A93" s="50" t="s">
        <v>144</v>
      </c>
      <c r="B93" s="51" t="s">
        <v>29</v>
      </c>
      <c r="C93" s="52">
        <f>Kosovnica!C93</f>
        <v>1</v>
      </c>
      <c r="D93" s="29"/>
      <c r="E93" s="53">
        <f t="shared" si="6"/>
        <v>0</v>
      </c>
    </row>
    <row r="94" spans="1:5" s="54" customFormat="1" ht="11.25" outlineLevel="1" x14ac:dyDescent="0.25">
      <c r="A94" s="50" t="s">
        <v>145</v>
      </c>
      <c r="B94" s="51" t="s">
        <v>151</v>
      </c>
      <c r="C94" s="52">
        <f>Kosovnica!C94</f>
        <v>4</v>
      </c>
      <c r="D94" s="29"/>
      <c r="E94" s="53">
        <f t="shared" si="6"/>
        <v>0</v>
      </c>
    </row>
    <row r="95" spans="1:5" s="54" customFormat="1" ht="11.25" outlineLevel="1" x14ac:dyDescent="0.25">
      <c r="A95" s="50" t="s">
        <v>146</v>
      </c>
      <c r="B95" s="51" t="s">
        <v>152</v>
      </c>
      <c r="C95" s="52">
        <f>Kosovnica!C95</f>
        <v>12</v>
      </c>
      <c r="D95" s="29"/>
      <c r="E95" s="53">
        <f t="shared" si="6"/>
        <v>0</v>
      </c>
    </row>
    <row r="96" spans="1:5" s="55" customFormat="1" ht="14.25" customHeight="1" x14ac:dyDescent="0.25">
      <c r="A96" s="46"/>
      <c r="B96" s="47" t="s">
        <v>147</v>
      </c>
      <c r="C96" s="48"/>
      <c r="D96" s="48"/>
      <c r="E96" s="48">
        <f>SUM(E97:E98)</f>
        <v>0</v>
      </c>
    </row>
    <row r="97" spans="1:6" s="54" customFormat="1" ht="22.5" outlineLevel="1" x14ac:dyDescent="0.25">
      <c r="A97" s="50" t="s">
        <v>149</v>
      </c>
      <c r="B97" s="51" t="s">
        <v>30</v>
      </c>
      <c r="C97" s="52">
        <f>Kosovnica!C97</f>
        <v>12</v>
      </c>
      <c r="D97" s="29"/>
      <c r="E97" s="53">
        <f t="shared" si="6"/>
        <v>0</v>
      </c>
    </row>
    <row r="98" spans="1:6" s="54" customFormat="1" ht="11.25" outlineLevel="1" x14ac:dyDescent="0.25">
      <c r="A98" s="50" t="s">
        <v>150</v>
      </c>
      <c r="B98" s="51" t="s">
        <v>31</v>
      </c>
      <c r="C98" s="52">
        <f>Kosovnica!C98</f>
        <v>12</v>
      </c>
      <c r="D98" s="29"/>
      <c r="E98" s="53">
        <f t="shared" si="6"/>
        <v>0</v>
      </c>
    </row>
    <row r="99" spans="1:6" ht="17.25" customHeight="1" x14ac:dyDescent="0.25">
      <c r="A99" s="40" t="s">
        <v>155</v>
      </c>
      <c r="B99" s="41" t="s">
        <v>179</v>
      </c>
      <c r="C99" s="43"/>
      <c r="D99" s="43"/>
      <c r="E99" s="44">
        <f>E100</f>
        <v>0</v>
      </c>
    </row>
    <row r="100" spans="1:6" s="55" customFormat="1" ht="14.25" customHeight="1" x14ac:dyDescent="0.25">
      <c r="A100" s="46"/>
      <c r="B100" s="47" t="s">
        <v>179</v>
      </c>
      <c r="C100" s="48"/>
      <c r="D100" s="48"/>
      <c r="E100" s="48">
        <f>SUM(E101)</f>
        <v>0</v>
      </c>
    </row>
    <row r="101" spans="1:6" s="54" customFormat="1" ht="11.25" outlineLevel="1" x14ac:dyDescent="0.25">
      <c r="A101" s="50">
        <v>1</v>
      </c>
      <c r="B101" s="51" t="s">
        <v>179</v>
      </c>
      <c r="C101" s="52">
        <f>Kosovnica!C101</f>
        <v>0</v>
      </c>
      <c r="D101" s="29"/>
      <c r="E101" s="53">
        <f t="shared" ref="E101" si="7">C101*D101</f>
        <v>0</v>
      </c>
    </row>
    <row r="102" spans="1:6" s="60" customFormat="1" ht="18.75" customHeight="1" x14ac:dyDescent="0.25">
      <c r="A102" s="56"/>
      <c r="B102" s="57" t="s">
        <v>188</v>
      </c>
      <c r="C102" s="56"/>
      <c r="D102" s="58"/>
      <c r="E102" s="59">
        <f>E2+E40+E73+E99</f>
        <v>0</v>
      </c>
    </row>
    <row r="103" spans="1:6" x14ac:dyDescent="0.25">
      <c r="B103" s="62"/>
      <c r="D103" s="63"/>
      <c r="E103" s="64"/>
    </row>
    <row r="104" spans="1:6" x14ac:dyDescent="0.25">
      <c r="B104" s="65"/>
      <c r="D104" s="66"/>
      <c r="E104" s="67"/>
    </row>
    <row r="105" spans="1:6" outlineLevel="1" x14ac:dyDescent="0.25">
      <c r="B105" s="62"/>
      <c r="D105" s="63"/>
      <c r="E105" s="64"/>
    </row>
    <row r="106" spans="1:6" outlineLevel="1" x14ac:dyDescent="0.25">
      <c r="B106" s="65"/>
      <c r="D106" s="68"/>
      <c r="E106" s="67"/>
    </row>
    <row r="107" spans="1:6" x14ac:dyDescent="0.25">
      <c r="D107" s="69"/>
      <c r="E107" s="70"/>
      <c r="F107" s="71"/>
    </row>
  </sheetData>
  <sheetProtection algorithmName="SHA-512" hashValue="EFvloQjl1XpJ6+f3TGLvKdfkJsq7OcslhvXXUV91nd+IkDTH/jfWT5MXr1UJlLxSPW1Ig1nNec1uerY6UuYScw==" saltValue="ehABsnw3rVrxXkWjaS9cMA==" spinCount="100000" sheet="1" objects="1" scenarios="1"/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zoomScaleNormal="100" workbookViewId="0">
      <pane ySplit="1" topLeftCell="A53" activePane="bottomLeft" state="frozen"/>
      <selection activeCell="A2" sqref="A2"/>
      <selection pane="bottomLeft" activeCell="D101" sqref="D101"/>
    </sheetView>
  </sheetViews>
  <sheetFormatPr defaultColWidth="9.28515625" defaultRowHeight="12.75" outlineLevelRow="1" x14ac:dyDescent="0.25"/>
  <cols>
    <col min="1" max="1" width="9.140625" style="61" customWidth="1"/>
    <col min="2" max="2" width="132.7109375" style="61" customWidth="1"/>
    <col min="3" max="3" width="7.28515625" style="61" customWidth="1"/>
    <col min="4" max="4" width="9.28515625" style="72"/>
    <col min="5" max="5" width="12.5703125" style="72" customWidth="1"/>
    <col min="6" max="7" width="5.28515625" style="45" customWidth="1"/>
    <col min="8" max="16384" width="9.28515625" style="45"/>
  </cols>
  <sheetData>
    <row r="1" spans="1:5" s="39" customFormat="1" ht="17.25" customHeight="1" x14ac:dyDescent="0.25">
      <c r="A1" s="36" t="s">
        <v>71</v>
      </c>
      <c r="B1" s="36" t="s">
        <v>126</v>
      </c>
      <c r="C1" s="37" t="s">
        <v>0</v>
      </c>
      <c r="D1" s="38" t="s">
        <v>32</v>
      </c>
      <c r="E1" s="38" t="s">
        <v>33</v>
      </c>
    </row>
    <row r="2" spans="1:5" ht="17.25" customHeight="1" x14ac:dyDescent="0.25">
      <c r="A2" s="40" t="s">
        <v>69</v>
      </c>
      <c r="B2" s="41" t="s">
        <v>36</v>
      </c>
      <c r="C2" s="42"/>
      <c r="D2" s="43"/>
      <c r="E2" s="44">
        <f>E31+E23+E5+E3</f>
        <v>0</v>
      </c>
    </row>
    <row r="3" spans="1:5" s="49" customFormat="1" ht="14.25" customHeight="1" x14ac:dyDescent="0.25">
      <c r="A3" s="46"/>
      <c r="B3" s="47" t="s">
        <v>1</v>
      </c>
      <c r="C3" s="47"/>
      <c r="D3" s="48"/>
      <c r="E3" s="48">
        <f>SUM(E4:E4)</f>
        <v>0</v>
      </c>
    </row>
    <row r="4" spans="1:5" s="54" customFormat="1" ht="11.25" outlineLevel="1" x14ac:dyDescent="0.25">
      <c r="A4" s="50" t="s">
        <v>73</v>
      </c>
      <c r="B4" s="51" t="s">
        <v>55</v>
      </c>
      <c r="C4" s="52">
        <f>Kosovnica!D4</f>
        <v>2</v>
      </c>
      <c r="D4" s="29"/>
      <c r="E4" s="53">
        <f>C4*D4</f>
        <v>0</v>
      </c>
    </row>
    <row r="5" spans="1:5" s="49" customFormat="1" ht="14.25" customHeight="1" x14ac:dyDescent="0.25">
      <c r="A5" s="46"/>
      <c r="B5" s="47" t="s">
        <v>2</v>
      </c>
      <c r="C5" s="48"/>
      <c r="D5" s="48"/>
      <c r="E5" s="48">
        <f>SUM(E6:E22)</f>
        <v>0</v>
      </c>
    </row>
    <row r="6" spans="1:5" s="54" customFormat="1" ht="11.25" outlineLevel="1" x14ac:dyDescent="0.25">
      <c r="A6" s="50" t="s">
        <v>74</v>
      </c>
      <c r="B6" s="51" t="s">
        <v>37</v>
      </c>
      <c r="C6" s="52">
        <f>Kosovnica!D6</f>
        <v>12</v>
      </c>
      <c r="D6" s="29"/>
      <c r="E6" s="53">
        <f t="shared" ref="E6:E22" si="0">C6*D6</f>
        <v>0</v>
      </c>
    </row>
    <row r="7" spans="1:5" s="54" customFormat="1" ht="11.25" outlineLevel="1" x14ac:dyDescent="0.25">
      <c r="A7" s="50" t="s">
        <v>75</v>
      </c>
      <c r="B7" s="51" t="s">
        <v>57</v>
      </c>
      <c r="C7" s="52">
        <f>Kosovnica!D7</f>
        <v>1</v>
      </c>
      <c r="D7" s="29"/>
      <c r="E7" s="53">
        <f t="shared" si="0"/>
        <v>0</v>
      </c>
    </row>
    <row r="8" spans="1:5" s="54" customFormat="1" ht="11.25" outlineLevel="1" x14ac:dyDescent="0.25">
      <c r="A8" s="50" t="s">
        <v>76</v>
      </c>
      <c r="B8" s="51" t="s">
        <v>58</v>
      </c>
      <c r="C8" s="52">
        <f>Kosovnica!D8</f>
        <v>1</v>
      </c>
      <c r="D8" s="29"/>
      <c r="E8" s="53">
        <f t="shared" si="0"/>
        <v>0</v>
      </c>
    </row>
    <row r="9" spans="1:5" s="54" customFormat="1" ht="11.25" outlineLevel="1" x14ac:dyDescent="0.25">
      <c r="A9" s="50" t="s">
        <v>77</v>
      </c>
      <c r="B9" s="51" t="s">
        <v>67</v>
      </c>
      <c r="C9" s="52">
        <f>Kosovnica!D9</f>
        <v>1</v>
      </c>
      <c r="D9" s="29"/>
      <c r="E9" s="53">
        <f t="shared" si="0"/>
        <v>0</v>
      </c>
    </row>
    <row r="10" spans="1:5" s="54" customFormat="1" ht="11.25" outlineLevel="1" x14ac:dyDescent="0.25">
      <c r="A10" s="50" t="s">
        <v>78</v>
      </c>
      <c r="B10" s="51" t="s">
        <v>159</v>
      </c>
      <c r="C10" s="52">
        <f>Kosovnica!D10</f>
        <v>0</v>
      </c>
      <c r="D10" s="29"/>
      <c r="E10" s="53">
        <f t="shared" si="0"/>
        <v>0</v>
      </c>
    </row>
    <row r="11" spans="1:5" s="54" customFormat="1" ht="11.25" outlineLevel="1" x14ac:dyDescent="0.25">
      <c r="A11" s="50" t="s">
        <v>79</v>
      </c>
      <c r="B11" s="51" t="s">
        <v>160</v>
      </c>
      <c r="C11" s="52">
        <f>Kosovnica!D11</f>
        <v>0</v>
      </c>
      <c r="D11" s="29"/>
      <c r="E11" s="53">
        <f t="shared" si="0"/>
        <v>0</v>
      </c>
    </row>
    <row r="12" spans="1:5" s="54" customFormat="1" ht="11.25" outlineLevel="1" x14ac:dyDescent="0.25">
      <c r="A12" s="50" t="s">
        <v>80</v>
      </c>
      <c r="B12" s="51" t="s">
        <v>3</v>
      </c>
      <c r="C12" s="52">
        <f>Kosovnica!D12</f>
        <v>2</v>
      </c>
      <c r="D12" s="29"/>
      <c r="E12" s="53">
        <f t="shared" si="0"/>
        <v>0</v>
      </c>
    </row>
    <row r="13" spans="1:5" s="54" customFormat="1" ht="11.25" outlineLevel="1" x14ac:dyDescent="0.25">
      <c r="A13" s="50" t="s">
        <v>81</v>
      </c>
      <c r="B13" s="51" t="s">
        <v>4</v>
      </c>
      <c r="C13" s="52">
        <f>Kosovnica!D13</f>
        <v>2</v>
      </c>
      <c r="D13" s="29"/>
      <c r="E13" s="53">
        <f t="shared" si="0"/>
        <v>0</v>
      </c>
    </row>
    <row r="14" spans="1:5" s="54" customFormat="1" ht="11.25" outlineLevel="1" x14ac:dyDescent="0.25">
      <c r="A14" s="50" t="s">
        <v>82</v>
      </c>
      <c r="B14" s="51" t="s">
        <v>68</v>
      </c>
      <c r="C14" s="52">
        <f>Kosovnica!D14</f>
        <v>2</v>
      </c>
      <c r="D14" s="29"/>
      <c r="E14" s="53">
        <f t="shared" si="0"/>
        <v>0</v>
      </c>
    </row>
    <row r="15" spans="1:5" s="54" customFormat="1" ht="11.25" outlineLevel="1" x14ac:dyDescent="0.25">
      <c r="A15" s="50" t="s">
        <v>83</v>
      </c>
      <c r="B15" s="51" t="s">
        <v>161</v>
      </c>
      <c r="C15" s="52">
        <f>Kosovnica!D15</f>
        <v>0</v>
      </c>
      <c r="D15" s="29"/>
      <c r="E15" s="53">
        <f t="shared" si="0"/>
        <v>0</v>
      </c>
    </row>
    <row r="16" spans="1:5" s="54" customFormat="1" ht="11.25" outlineLevel="1" x14ac:dyDescent="0.25">
      <c r="A16" s="50" t="s">
        <v>84</v>
      </c>
      <c r="B16" s="51" t="s">
        <v>162</v>
      </c>
      <c r="C16" s="52">
        <f>Kosovnica!D16</f>
        <v>0</v>
      </c>
      <c r="D16" s="29"/>
      <c r="E16" s="53">
        <f t="shared" si="0"/>
        <v>0</v>
      </c>
    </row>
    <row r="17" spans="1:5" s="54" customFormat="1" ht="11.25" outlineLevel="1" x14ac:dyDescent="0.25">
      <c r="A17" s="50" t="s">
        <v>85</v>
      </c>
      <c r="B17" s="51" t="s">
        <v>8</v>
      </c>
      <c r="C17" s="52">
        <f>Kosovnica!D17</f>
        <v>1</v>
      </c>
      <c r="D17" s="29"/>
      <c r="E17" s="53">
        <f t="shared" si="0"/>
        <v>0</v>
      </c>
    </row>
    <row r="18" spans="1:5" s="54" customFormat="1" ht="11.25" outlineLevel="1" x14ac:dyDescent="0.25">
      <c r="A18" s="50" t="s">
        <v>86</v>
      </c>
      <c r="B18" s="51" t="s">
        <v>9</v>
      </c>
      <c r="C18" s="52">
        <f>Kosovnica!D18</f>
        <v>1</v>
      </c>
      <c r="D18" s="29"/>
      <c r="E18" s="53">
        <f t="shared" si="0"/>
        <v>0</v>
      </c>
    </row>
    <row r="19" spans="1:5" s="54" customFormat="1" ht="11.25" outlineLevel="1" x14ac:dyDescent="0.25">
      <c r="A19" s="50" t="s">
        <v>87</v>
      </c>
      <c r="B19" s="51" t="s">
        <v>156</v>
      </c>
      <c r="C19" s="52">
        <f>Kosovnica!D19</f>
        <v>1</v>
      </c>
      <c r="D19" s="29"/>
      <c r="E19" s="53">
        <f t="shared" si="0"/>
        <v>0</v>
      </c>
    </row>
    <row r="20" spans="1:5" s="54" customFormat="1" ht="11.25" outlineLevel="1" x14ac:dyDescent="0.25">
      <c r="A20" s="50" t="s">
        <v>88</v>
      </c>
      <c r="B20" s="51" t="s">
        <v>157</v>
      </c>
      <c r="C20" s="52">
        <f>Kosovnica!D20</f>
        <v>0</v>
      </c>
      <c r="D20" s="29"/>
      <c r="E20" s="53">
        <f t="shared" si="0"/>
        <v>0</v>
      </c>
    </row>
    <row r="21" spans="1:5" s="54" customFormat="1" ht="11.25" outlineLevel="1" x14ac:dyDescent="0.25">
      <c r="A21" s="50" t="s">
        <v>89</v>
      </c>
      <c r="B21" s="51" t="s">
        <v>158</v>
      </c>
      <c r="C21" s="52">
        <f>Kosovnica!D21</f>
        <v>0</v>
      </c>
      <c r="D21" s="29"/>
      <c r="E21" s="53">
        <f t="shared" si="0"/>
        <v>0</v>
      </c>
    </row>
    <row r="22" spans="1:5" s="54" customFormat="1" ht="11.25" outlineLevel="1" x14ac:dyDescent="0.25">
      <c r="A22" s="50" t="s">
        <v>90</v>
      </c>
      <c r="B22" s="51" t="s">
        <v>163</v>
      </c>
      <c r="C22" s="52">
        <f>Kosovnica!D22</f>
        <v>1</v>
      </c>
      <c r="D22" s="29"/>
      <c r="E22" s="53">
        <f t="shared" si="0"/>
        <v>0</v>
      </c>
    </row>
    <row r="23" spans="1:5" s="49" customFormat="1" ht="14.25" customHeight="1" x14ac:dyDescent="0.25">
      <c r="A23" s="46"/>
      <c r="B23" s="47" t="s">
        <v>13</v>
      </c>
      <c r="C23" s="48"/>
      <c r="D23" s="48"/>
      <c r="E23" s="48">
        <f>SUM(E24:E30)</f>
        <v>0</v>
      </c>
    </row>
    <row r="24" spans="1:5" s="54" customFormat="1" ht="11.25" outlineLevel="1" x14ac:dyDescent="0.25">
      <c r="A24" s="50" t="s">
        <v>91</v>
      </c>
      <c r="B24" s="51" t="s">
        <v>180</v>
      </c>
      <c r="C24" s="52">
        <f>Kosovnica!D24</f>
        <v>0</v>
      </c>
      <c r="D24" s="29"/>
      <c r="E24" s="53">
        <f t="shared" ref="E24:E30" si="1">C24*D24</f>
        <v>0</v>
      </c>
    </row>
    <row r="25" spans="1:5" s="54" customFormat="1" ht="11.25" outlineLevel="1" x14ac:dyDescent="0.25">
      <c r="A25" s="50" t="s">
        <v>92</v>
      </c>
      <c r="B25" s="51" t="s">
        <v>181</v>
      </c>
      <c r="C25" s="52">
        <f>Kosovnica!D25</f>
        <v>1</v>
      </c>
      <c r="D25" s="29"/>
      <c r="E25" s="53">
        <f t="shared" si="1"/>
        <v>0</v>
      </c>
    </row>
    <row r="26" spans="1:5" s="54" customFormat="1" ht="11.25" outlineLevel="1" x14ac:dyDescent="0.25">
      <c r="A26" s="50" t="s">
        <v>93</v>
      </c>
      <c r="B26" s="51" t="s">
        <v>182</v>
      </c>
      <c r="C26" s="52">
        <f>Kosovnica!D26</f>
        <v>0</v>
      </c>
      <c r="D26" s="29"/>
      <c r="E26" s="53">
        <f t="shared" si="1"/>
        <v>0</v>
      </c>
    </row>
    <row r="27" spans="1:5" s="54" customFormat="1" ht="11.25" outlineLevel="1" x14ac:dyDescent="0.25">
      <c r="A27" s="50" t="s">
        <v>94</v>
      </c>
      <c r="B27" s="51" t="s">
        <v>183</v>
      </c>
      <c r="C27" s="52">
        <f>Kosovnica!D27</f>
        <v>1</v>
      </c>
      <c r="D27" s="29"/>
      <c r="E27" s="53">
        <f t="shared" si="1"/>
        <v>0</v>
      </c>
    </row>
    <row r="28" spans="1:5" s="54" customFormat="1" ht="11.25" outlineLevel="1" x14ac:dyDescent="0.25">
      <c r="A28" s="50" t="s">
        <v>95</v>
      </c>
      <c r="B28" s="51" t="s">
        <v>184</v>
      </c>
      <c r="C28" s="52">
        <f>Kosovnica!D28</f>
        <v>1</v>
      </c>
      <c r="D28" s="29"/>
      <c r="E28" s="53">
        <f t="shared" si="1"/>
        <v>0</v>
      </c>
    </row>
    <row r="29" spans="1:5" s="54" customFormat="1" ht="11.25" outlineLevel="1" x14ac:dyDescent="0.25">
      <c r="A29" s="50" t="s">
        <v>96</v>
      </c>
      <c r="B29" s="51" t="s">
        <v>185</v>
      </c>
      <c r="C29" s="52">
        <f>Kosovnica!D29</f>
        <v>1</v>
      </c>
      <c r="D29" s="29"/>
      <c r="E29" s="53">
        <f t="shared" si="1"/>
        <v>0</v>
      </c>
    </row>
    <row r="30" spans="1:5" s="54" customFormat="1" ht="11.25" outlineLevel="1" x14ac:dyDescent="0.25">
      <c r="A30" s="50" t="s">
        <v>97</v>
      </c>
      <c r="B30" s="51" t="s">
        <v>127</v>
      </c>
      <c r="C30" s="52">
        <f>Kosovnica!D30</f>
        <v>0</v>
      </c>
      <c r="D30" s="29"/>
      <c r="E30" s="53">
        <f t="shared" si="1"/>
        <v>0</v>
      </c>
    </row>
    <row r="31" spans="1:5" s="49" customFormat="1" ht="14.25" customHeight="1" x14ac:dyDescent="0.25">
      <c r="A31" s="46"/>
      <c r="B31" s="47" t="s">
        <v>19</v>
      </c>
      <c r="C31" s="48"/>
      <c r="D31" s="48"/>
      <c r="E31" s="48">
        <f>SUM(E32:E39)</f>
        <v>0</v>
      </c>
    </row>
    <row r="32" spans="1:5" s="54" customFormat="1" ht="11.25" outlineLevel="1" x14ac:dyDescent="0.25">
      <c r="A32" s="50" t="s">
        <v>98</v>
      </c>
      <c r="B32" s="51" t="s">
        <v>164</v>
      </c>
      <c r="C32" s="52">
        <f>Kosovnica!D32</f>
        <v>1</v>
      </c>
      <c r="D32" s="29"/>
      <c r="E32" s="53">
        <f t="shared" ref="E32:E39" si="2">C32*D32</f>
        <v>0</v>
      </c>
    </row>
    <row r="33" spans="1:5" s="54" customFormat="1" ht="11.25" outlineLevel="1" x14ac:dyDescent="0.25">
      <c r="A33" s="50" t="s">
        <v>99</v>
      </c>
      <c r="B33" s="51" t="s">
        <v>170</v>
      </c>
      <c r="C33" s="52">
        <f>Kosovnica!D33</f>
        <v>12</v>
      </c>
      <c r="D33" s="29"/>
      <c r="E33" s="53">
        <f t="shared" si="2"/>
        <v>0</v>
      </c>
    </row>
    <row r="34" spans="1:5" s="54" customFormat="1" ht="11.25" outlineLevel="1" x14ac:dyDescent="0.25">
      <c r="A34" s="50" t="s">
        <v>171</v>
      </c>
      <c r="B34" s="51" t="s">
        <v>165</v>
      </c>
      <c r="C34" s="52">
        <f>Kosovnica!D34</f>
        <v>12</v>
      </c>
      <c r="D34" s="29"/>
      <c r="E34" s="53">
        <f t="shared" si="2"/>
        <v>0</v>
      </c>
    </row>
    <row r="35" spans="1:5" s="54" customFormat="1" ht="11.25" outlineLevel="1" x14ac:dyDescent="0.25">
      <c r="A35" s="50" t="s">
        <v>172</v>
      </c>
      <c r="B35" s="51" t="s">
        <v>166</v>
      </c>
      <c r="C35" s="52">
        <f>Kosovnica!D35</f>
        <v>1</v>
      </c>
      <c r="D35" s="29"/>
      <c r="E35" s="53">
        <f t="shared" si="2"/>
        <v>0</v>
      </c>
    </row>
    <row r="36" spans="1:5" s="54" customFormat="1" ht="11.25" outlineLevel="1" x14ac:dyDescent="0.25">
      <c r="A36" s="50" t="s">
        <v>173</v>
      </c>
      <c r="B36" s="51" t="s">
        <v>167</v>
      </c>
      <c r="C36" s="52">
        <f>Kosovnica!D36</f>
        <v>1</v>
      </c>
      <c r="D36" s="29"/>
      <c r="E36" s="53">
        <f t="shared" si="2"/>
        <v>0</v>
      </c>
    </row>
    <row r="37" spans="1:5" s="54" customFormat="1" ht="11.25" outlineLevel="1" x14ac:dyDescent="0.25">
      <c r="A37" s="50" t="s">
        <v>174</v>
      </c>
      <c r="B37" s="51" t="s">
        <v>168</v>
      </c>
      <c r="C37" s="52">
        <f>Kosovnica!D37</f>
        <v>1</v>
      </c>
      <c r="D37" s="29"/>
      <c r="E37" s="53">
        <f t="shared" si="2"/>
        <v>0</v>
      </c>
    </row>
    <row r="38" spans="1:5" s="54" customFormat="1" ht="22.5" outlineLevel="1" x14ac:dyDescent="0.25">
      <c r="A38" s="50" t="s">
        <v>175</v>
      </c>
      <c r="B38" s="51" t="s">
        <v>169</v>
      </c>
      <c r="C38" s="52">
        <f>Kosovnica!D38</f>
        <v>1</v>
      </c>
      <c r="D38" s="29"/>
      <c r="E38" s="53">
        <f t="shared" si="2"/>
        <v>0</v>
      </c>
    </row>
    <row r="39" spans="1:5" s="54" customFormat="1" ht="11.25" outlineLevel="1" x14ac:dyDescent="0.25">
      <c r="A39" s="50" t="s">
        <v>176</v>
      </c>
      <c r="B39" s="51" t="s">
        <v>48</v>
      </c>
      <c r="C39" s="52">
        <f>Kosovnica!D39</f>
        <v>1</v>
      </c>
      <c r="D39" s="29"/>
      <c r="E39" s="53">
        <f t="shared" si="2"/>
        <v>0</v>
      </c>
    </row>
    <row r="40" spans="1:5" ht="17.25" customHeight="1" x14ac:dyDescent="0.25">
      <c r="A40" s="40" t="s">
        <v>70</v>
      </c>
      <c r="B40" s="41" t="s">
        <v>35</v>
      </c>
      <c r="C40" s="43"/>
      <c r="D40" s="43"/>
      <c r="E40" s="44">
        <f>E65+E58+E43+E41</f>
        <v>0</v>
      </c>
    </row>
    <row r="41" spans="1:5" s="55" customFormat="1" ht="14.25" customHeight="1" x14ac:dyDescent="0.25">
      <c r="A41" s="46"/>
      <c r="B41" s="47" t="s">
        <v>1</v>
      </c>
      <c r="C41" s="48"/>
      <c r="D41" s="48"/>
      <c r="E41" s="48">
        <f>SUM(E42:E42)</f>
        <v>0</v>
      </c>
    </row>
    <row r="42" spans="1:5" s="54" customFormat="1" ht="11.25" outlineLevel="1" x14ac:dyDescent="0.25">
      <c r="A42" s="50" t="s">
        <v>100</v>
      </c>
      <c r="B42" s="51" t="s">
        <v>55</v>
      </c>
      <c r="C42" s="52">
        <f>Kosovnica!D42</f>
        <v>2</v>
      </c>
      <c r="D42" s="29"/>
      <c r="E42" s="53">
        <f>C42*D42</f>
        <v>0</v>
      </c>
    </row>
    <row r="43" spans="1:5" s="55" customFormat="1" ht="14.25" customHeight="1" x14ac:dyDescent="0.25">
      <c r="A43" s="46"/>
      <c r="B43" s="47" t="s">
        <v>2</v>
      </c>
      <c r="C43" s="48"/>
      <c r="D43" s="48"/>
      <c r="E43" s="48">
        <f>SUM(E44:E57)</f>
        <v>0</v>
      </c>
    </row>
    <row r="44" spans="1:5" s="54" customFormat="1" ht="11.25" outlineLevel="1" x14ac:dyDescent="0.25">
      <c r="A44" s="50" t="s">
        <v>101</v>
      </c>
      <c r="B44" s="51" t="s">
        <v>41</v>
      </c>
      <c r="C44" s="52">
        <f>Kosovnica!D44</f>
        <v>12</v>
      </c>
      <c r="D44" s="29"/>
      <c r="E44" s="53">
        <f t="shared" ref="E44:E57" si="3">C44*D44</f>
        <v>0</v>
      </c>
    </row>
    <row r="45" spans="1:5" s="54" customFormat="1" ht="11.25" outlineLevel="1" x14ac:dyDescent="0.25">
      <c r="A45" s="50" t="s">
        <v>102</v>
      </c>
      <c r="B45" s="51" t="s">
        <v>66</v>
      </c>
      <c r="C45" s="52">
        <f>Kosovnica!D45</f>
        <v>0</v>
      </c>
      <c r="D45" s="29"/>
      <c r="E45" s="53">
        <f t="shared" si="3"/>
        <v>0</v>
      </c>
    </row>
    <row r="46" spans="1:5" s="54" customFormat="1" ht="11.25" outlineLevel="1" x14ac:dyDescent="0.25">
      <c r="A46" s="50" t="s">
        <v>103</v>
      </c>
      <c r="B46" s="51" t="s">
        <v>59</v>
      </c>
      <c r="C46" s="52">
        <f>Kosovnica!D46</f>
        <v>1</v>
      </c>
      <c r="D46" s="29"/>
      <c r="E46" s="53">
        <f t="shared" si="3"/>
        <v>0</v>
      </c>
    </row>
    <row r="47" spans="1:5" s="54" customFormat="1" ht="11.25" outlineLevel="1" x14ac:dyDescent="0.25">
      <c r="A47" s="50" t="s">
        <v>104</v>
      </c>
      <c r="B47" s="51" t="s">
        <v>60</v>
      </c>
      <c r="C47" s="52">
        <f>Kosovnica!D47</f>
        <v>1</v>
      </c>
      <c r="D47" s="29"/>
      <c r="E47" s="53">
        <f t="shared" si="3"/>
        <v>0</v>
      </c>
    </row>
    <row r="48" spans="1:5" s="54" customFormat="1" ht="11.25" outlineLevel="1" x14ac:dyDescent="0.25">
      <c r="A48" s="50" t="s">
        <v>105</v>
      </c>
      <c r="B48" s="51" t="s">
        <v>61</v>
      </c>
      <c r="C48" s="52">
        <f>Kosovnica!D48</f>
        <v>1</v>
      </c>
      <c r="D48" s="29"/>
      <c r="E48" s="53">
        <f t="shared" si="3"/>
        <v>0</v>
      </c>
    </row>
    <row r="49" spans="1:5" s="54" customFormat="1" ht="11.25" outlineLevel="1" x14ac:dyDescent="0.25">
      <c r="A49" s="50" t="s">
        <v>106</v>
      </c>
      <c r="B49" s="51" t="s">
        <v>38</v>
      </c>
      <c r="C49" s="52">
        <f>Kosovnica!D49</f>
        <v>0</v>
      </c>
      <c r="D49" s="29"/>
      <c r="E49" s="53">
        <f t="shared" si="3"/>
        <v>0</v>
      </c>
    </row>
    <row r="50" spans="1:5" s="54" customFormat="1" ht="11.25" outlineLevel="1" x14ac:dyDescent="0.25">
      <c r="A50" s="50" t="s">
        <v>107</v>
      </c>
      <c r="B50" s="51" t="s">
        <v>5</v>
      </c>
      <c r="C50" s="52">
        <f>Kosovnica!D50</f>
        <v>2</v>
      </c>
      <c r="D50" s="29"/>
      <c r="E50" s="53">
        <f t="shared" si="3"/>
        <v>0</v>
      </c>
    </row>
    <row r="51" spans="1:5" s="54" customFormat="1" ht="11.25" outlineLevel="1" x14ac:dyDescent="0.25">
      <c r="A51" s="50" t="s">
        <v>108</v>
      </c>
      <c r="B51" s="51" t="s">
        <v>6</v>
      </c>
      <c r="C51" s="52">
        <f>Kosovnica!D51</f>
        <v>2</v>
      </c>
      <c r="D51" s="29"/>
      <c r="E51" s="53">
        <f t="shared" si="3"/>
        <v>0</v>
      </c>
    </row>
    <row r="52" spans="1:5" s="54" customFormat="1" ht="11.25" outlineLevel="1" x14ac:dyDescent="0.25">
      <c r="A52" s="50" t="s">
        <v>109</v>
      </c>
      <c r="B52" s="51" t="s">
        <v>7</v>
      </c>
      <c r="C52" s="52">
        <f>Kosovnica!D52</f>
        <v>2</v>
      </c>
      <c r="D52" s="29"/>
      <c r="E52" s="53">
        <f t="shared" si="3"/>
        <v>0</v>
      </c>
    </row>
    <row r="53" spans="1:5" s="54" customFormat="1" ht="11.25" outlineLevel="1" x14ac:dyDescent="0.25">
      <c r="A53" s="50" t="s">
        <v>110</v>
      </c>
      <c r="B53" s="51" t="s">
        <v>39</v>
      </c>
      <c r="C53" s="52">
        <f>Kosovnica!D53</f>
        <v>0</v>
      </c>
      <c r="D53" s="29"/>
      <c r="E53" s="53">
        <f t="shared" si="3"/>
        <v>0</v>
      </c>
    </row>
    <row r="54" spans="1:5" s="54" customFormat="1" ht="11.25" outlineLevel="1" x14ac:dyDescent="0.25">
      <c r="A54" s="50" t="s">
        <v>111</v>
      </c>
      <c r="B54" s="51" t="s">
        <v>10</v>
      </c>
      <c r="C54" s="52">
        <f>Kosovnica!D54</f>
        <v>1</v>
      </c>
      <c r="D54" s="29"/>
      <c r="E54" s="53">
        <f t="shared" si="3"/>
        <v>0</v>
      </c>
    </row>
    <row r="55" spans="1:5" s="54" customFormat="1" ht="11.25" outlineLevel="1" x14ac:dyDescent="0.25">
      <c r="A55" s="50" t="s">
        <v>112</v>
      </c>
      <c r="B55" s="51" t="s">
        <v>11</v>
      </c>
      <c r="C55" s="52">
        <f>Kosovnica!D55</f>
        <v>1</v>
      </c>
      <c r="D55" s="29"/>
      <c r="E55" s="53">
        <f t="shared" si="3"/>
        <v>0</v>
      </c>
    </row>
    <row r="56" spans="1:5" s="54" customFormat="1" ht="11.25" outlineLevel="1" x14ac:dyDescent="0.25">
      <c r="A56" s="50" t="s">
        <v>113</v>
      </c>
      <c r="B56" s="51" t="s">
        <v>12</v>
      </c>
      <c r="C56" s="52">
        <f>Kosovnica!D56</f>
        <v>1</v>
      </c>
      <c r="D56" s="29"/>
      <c r="E56" s="53">
        <f t="shared" si="3"/>
        <v>0</v>
      </c>
    </row>
    <row r="57" spans="1:5" s="54" customFormat="1" ht="11.25" outlineLevel="1" x14ac:dyDescent="0.25">
      <c r="A57" s="50" t="s">
        <v>114</v>
      </c>
      <c r="B57" s="51" t="s">
        <v>42</v>
      </c>
      <c r="C57" s="52">
        <f>Kosovnica!D57</f>
        <v>1</v>
      </c>
      <c r="D57" s="29"/>
      <c r="E57" s="53">
        <f t="shared" si="3"/>
        <v>0</v>
      </c>
    </row>
    <row r="58" spans="1:5" s="55" customFormat="1" ht="14.25" customHeight="1" x14ac:dyDescent="0.25">
      <c r="A58" s="46"/>
      <c r="B58" s="47" t="s">
        <v>13</v>
      </c>
      <c r="C58" s="48"/>
      <c r="D58" s="48"/>
      <c r="E58" s="48">
        <f>SUM(E59:E64)</f>
        <v>0</v>
      </c>
    </row>
    <row r="59" spans="1:5" s="54" customFormat="1" ht="11.25" outlineLevel="1" x14ac:dyDescent="0.25">
      <c r="A59" s="50" t="s">
        <v>115</v>
      </c>
      <c r="B59" s="51" t="s">
        <v>14</v>
      </c>
      <c r="C59" s="52">
        <f>Kosovnica!D59</f>
        <v>0</v>
      </c>
      <c r="D59" s="29"/>
      <c r="E59" s="53">
        <f t="shared" ref="E59:E64" si="4">C59*D59</f>
        <v>0</v>
      </c>
    </row>
    <row r="60" spans="1:5" s="54" customFormat="1" ht="11.25" outlineLevel="1" x14ac:dyDescent="0.25">
      <c r="A60" s="50" t="s">
        <v>116</v>
      </c>
      <c r="B60" s="51" t="s">
        <v>15</v>
      </c>
      <c r="C60" s="52">
        <f>Kosovnica!D60</f>
        <v>0</v>
      </c>
      <c r="D60" s="29"/>
      <c r="E60" s="53">
        <f t="shared" si="4"/>
        <v>0</v>
      </c>
    </row>
    <row r="61" spans="1:5" s="54" customFormat="1" ht="11.25" outlineLevel="1" x14ac:dyDescent="0.25">
      <c r="A61" s="50" t="s">
        <v>117</v>
      </c>
      <c r="B61" s="51" t="s">
        <v>16</v>
      </c>
      <c r="C61" s="52">
        <f>Kosovnica!D61</f>
        <v>0</v>
      </c>
      <c r="D61" s="29"/>
      <c r="E61" s="53">
        <f t="shared" si="4"/>
        <v>0</v>
      </c>
    </row>
    <row r="62" spans="1:5" s="54" customFormat="1" ht="11.25" outlineLevel="1" x14ac:dyDescent="0.25">
      <c r="A62" s="50" t="s">
        <v>118</v>
      </c>
      <c r="B62" s="51" t="s">
        <v>17</v>
      </c>
      <c r="C62" s="52">
        <f>Kosovnica!D62</f>
        <v>1</v>
      </c>
      <c r="D62" s="29"/>
      <c r="E62" s="53">
        <f t="shared" si="4"/>
        <v>0</v>
      </c>
    </row>
    <row r="63" spans="1:5" s="54" customFormat="1" ht="11.25" outlineLevel="1" x14ac:dyDescent="0.25">
      <c r="A63" s="50" t="s">
        <v>119</v>
      </c>
      <c r="B63" s="51" t="s">
        <v>18</v>
      </c>
      <c r="C63" s="52">
        <f>Kosovnica!D63</f>
        <v>0</v>
      </c>
      <c r="D63" s="29"/>
      <c r="E63" s="53">
        <f t="shared" si="4"/>
        <v>0</v>
      </c>
    </row>
    <row r="64" spans="1:5" s="54" customFormat="1" ht="11.25" outlineLevel="1" x14ac:dyDescent="0.25">
      <c r="A64" s="50" t="s">
        <v>148</v>
      </c>
      <c r="B64" s="51" t="s">
        <v>177</v>
      </c>
      <c r="C64" s="52">
        <f>Kosovnica!D64</f>
        <v>1</v>
      </c>
      <c r="D64" s="29"/>
      <c r="E64" s="53">
        <f t="shared" si="4"/>
        <v>0</v>
      </c>
    </row>
    <row r="65" spans="1:5" s="55" customFormat="1" ht="14.25" customHeight="1" x14ac:dyDescent="0.25">
      <c r="A65" s="46"/>
      <c r="B65" s="47" t="s">
        <v>19</v>
      </c>
      <c r="C65" s="48"/>
      <c r="D65" s="48"/>
      <c r="E65" s="48">
        <f>SUM(E66:E72)</f>
        <v>0</v>
      </c>
    </row>
    <row r="66" spans="1:5" s="54" customFormat="1" ht="11.25" outlineLevel="1" x14ac:dyDescent="0.25">
      <c r="A66" s="50" t="s">
        <v>120</v>
      </c>
      <c r="B66" s="51" t="s">
        <v>40</v>
      </c>
      <c r="C66" s="52">
        <f>Kosovnica!D66</f>
        <v>1</v>
      </c>
      <c r="D66" s="29"/>
      <c r="E66" s="53">
        <f t="shared" ref="E66:E72" si="5">C66*D66</f>
        <v>0</v>
      </c>
    </row>
    <row r="67" spans="1:5" s="54" customFormat="1" ht="11.25" outlineLevel="1" x14ac:dyDescent="0.25">
      <c r="A67" s="50" t="s">
        <v>121</v>
      </c>
      <c r="B67" s="51" t="s">
        <v>72</v>
      </c>
      <c r="C67" s="52">
        <f>Kosovnica!D67</f>
        <v>12</v>
      </c>
      <c r="D67" s="29"/>
      <c r="E67" s="53">
        <f t="shared" si="5"/>
        <v>0</v>
      </c>
    </row>
    <row r="68" spans="1:5" s="54" customFormat="1" ht="11.25" outlineLevel="1" x14ac:dyDescent="0.25">
      <c r="A68" s="50" t="s">
        <v>122</v>
      </c>
      <c r="B68" s="51" t="s">
        <v>43</v>
      </c>
      <c r="C68" s="52">
        <f>Kosovnica!D68</f>
        <v>12</v>
      </c>
      <c r="D68" s="29"/>
      <c r="E68" s="53">
        <f t="shared" si="5"/>
        <v>0</v>
      </c>
    </row>
    <row r="69" spans="1:5" s="54" customFormat="1" ht="11.25" outlineLevel="1" x14ac:dyDescent="0.25">
      <c r="A69" s="50" t="s">
        <v>123</v>
      </c>
      <c r="B69" s="51" t="s">
        <v>44</v>
      </c>
      <c r="C69" s="52">
        <f>Kosovnica!D69</f>
        <v>1</v>
      </c>
      <c r="D69" s="29"/>
      <c r="E69" s="53">
        <f t="shared" si="5"/>
        <v>0</v>
      </c>
    </row>
    <row r="70" spans="1:5" s="54" customFormat="1" ht="11.25" outlineLevel="1" x14ac:dyDescent="0.25">
      <c r="A70" s="50" t="s">
        <v>124</v>
      </c>
      <c r="B70" s="51" t="s">
        <v>45</v>
      </c>
      <c r="C70" s="52">
        <f>Kosovnica!D70</f>
        <v>1</v>
      </c>
      <c r="D70" s="29"/>
      <c r="E70" s="53">
        <f t="shared" si="5"/>
        <v>0</v>
      </c>
    </row>
    <row r="71" spans="1:5" s="54" customFormat="1" ht="11.25" outlineLevel="1" x14ac:dyDescent="0.25">
      <c r="A71" s="50" t="s">
        <v>125</v>
      </c>
      <c r="B71" s="51" t="s">
        <v>46</v>
      </c>
      <c r="C71" s="52">
        <f>Kosovnica!D71</f>
        <v>1</v>
      </c>
      <c r="D71" s="29"/>
      <c r="E71" s="53">
        <f t="shared" si="5"/>
        <v>0</v>
      </c>
    </row>
    <row r="72" spans="1:5" s="54" customFormat="1" ht="11.25" outlineLevel="1" x14ac:dyDescent="0.25">
      <c r="A72" s="50" t="s">
        <v>178</v>
      </c>
      <c r="B72" s="51" t="s">
        <v>47</v>
      </c>
      <c r="C72" s="52">
        <f>Kosovnica!D72</f>
        <v>1</v>
      </c>
      <c r="D72" s="29"/>
      <c r="E72" s="53">
        <f t="shared" si="5"/>
        <v>0</v>
      </c>
    </row>
    <row r="73" spans="1:5" ht="17.25" customHeight="1" x14ac:dyDescent="0.25">
      <c r="A73" s="40" t="s">
        <v>128</v>
      </c>
      <c r="B73" s="41" t="s">
        <v>20</v>
      </c>
      <c r="C73" s="43"/>
      <c r="D73" s="43"/>
      <c r="E73" s="44">
        <f>E74+E76+E84+E87+E96</f>
        <v>0</v>
      </c>
    </row>
    <row r="74" spans="1:5" s="55" customFormat="1" ht="14.25" customHeight="1" x14ac:dyDescent="0.25">
      <c r="A74" s="46"/>
      <c r="B74" s="47" t="s">
        <v>21</v>
      </c>
      <c r="C74" s="48"/>
      <c r="D74" s="48"/>
      <c r="E74" s="48">
        <f>SUM(E75:E75)</f>
        <v>0</v>
      </c>
    </row>
    <row r="75" spans="1:5" s="54" customFormat="1" ht="11.25" outlineLevel="1" x14ac:dyDescent="0.25">
      <c r="A75" s="50" t="s">
        <v>129</v>
      </c>
      <c r="B75" s="51" t="s">
        <v>56</v>
      </c>
      <c r="C75" s="52">
        <f>Kosovnica!D75</f>
        <v>2</v>
      </c>
      <c r="D75" s="29"/>
      <c r="E75" s="53">
        <f>C75*D75</f>
        <v>0</v>
      </c>
    </row>
    <row r="76" spans="1:5" s="55" customFormat="1" ht="14.25" customHeight="1" x14ac:dyDescent="0.25">
      <c r="A76" s="46"/>
      <c r="B76" s="47" t="s">
        <v>22</v>
      </c>
      <c r="C76" s="48"/>
      <c r="D76" s="48"/>
      <c r="E76" s="48">
        <f>SUM(E77:E83)</f>
        <v>0</v>
      </c>
    </row>
    <row r="77" spans="1:5" s="54" customFormat="1" ht="11.25" outlineLevel="1" x14ac:dyDescent="0.25">
      <c r="A77" s="50" t="s">
        <v>130</v>
      </c>
      <c r="B77" s="51" t="s">
        <v>54</v>
      </c>
      <c r="C77" s="52">
        <f>Kosovnica!D77</f>
        <v>12</v>
      </c>
      <c r="D77" s="29"/>
      <c r="E77" s="53">
        <f t="shared" ref="E77:E83" si="6">C77*D77</f>
        <v>0</v>
      </c>
    </row>
    <row r="78" spans="1:5" s="54" customFormat="1" ht="11.25" outlineLevel="1" x14ac:dyDescent="0.25">
      <c r="A78" s="50" t="s">
        <v>131</v>
      </c>
      <c r="B78" s="51" t="s">
        <v>23</v>
      </c>
      <c r="C78" s="52">
        <f>Kosovnica!D78</f>
        <v>1</v>
      </c>
      <c r="D78" s="29"/>
      <c r="E78" s="53">
        <f t="shared" si="6"/>
        <v>0</v>
      </c>
    </row>
    <row r="79" spans="1:5" s="54" customFormat="1" ht="11.25" outlineLevel="1" x14ac:dyDescent="0.25">
      <c r="A79" s="50" t="s">
        <v>132</v>
      </c>
      <c r="B79" s="51" t="s">
        <v>62</v>
      </c>
      <c r="C79" s="52">
        <f>Kosovnica!D79</f>
        <v>1</v>
      </c>
      <c r="D79" s="29"/>
      <c r="E79" s="53">
        <f t="shared" si="6"/>
        <v>0</v>
      </c>
    </row>
    <row r="80" spans="1:5" s="54" customFormat="1" ht="11.25" outlineLevel="1" x14ac:dyDescent="0.25">
      <c r="A80" s="50" t="s">
        <v>133</v>
      </c>
      <c r="B80" s="51" t="s">
        <v>63</v>
      </c>
      <c r="C80" s="52">
        <f>Kosovnica!D80</f>
        <v>1</v>
      </c>
      <c r="D80" s="29"/>
      <c r="E80" s="53">
        <f t="shared" si="6"/>
        <v>0</v>
      </c>
    </row>
    <row r="81" spans="1:5" s="54" customFormat="1" ht="11.25" outlineLevel="1" x14ac:dyDescent="0.25">
      <c r="A81" s="50" t="s">
        <v>134</v>
      </c>
      <c r="B81" s="51" t="s">
        <v>64</v>
      </c>
      <c r="C81" s="52">
        <f>Kosovnica!D81</f>
        <v>1</v>
      </c>
      <c r="D81" s="29"/>
      <c r="E81" s="53">
        <f t="shared" si="6"/>
        <v>0</v>
      </c>
    </row>
    <row r="82" spans="1:5" s="54" customFormat="1" ht="11.25" outlineLevel="1" x14ac:dyDescent="0.25">
      <c r="A82" s="50" t="s">
        <v>135</v>
      </c>
      <c r="B82" s="51" t="s">
        <v>65</v>
      </c>
      <c r="C82" s="52">
        <f>Kosovnica!D82</f>
        <v>1</v>
      </c>
      <c r="D82" s="29"/>
      <c r="E82" s="53">
        <f t="shared" si="6"/>
        <v>0</v>
      </c>
    </row>
    <row r="83" spans="1:5" s="54" customFormat="1" ht="11.25" outlineLevel="1" x14ac:dyDescent="0.25">
      <c r="A83" s="50" t="s">
        <v>136</v>
      </c>
      <c r="B83" s="51" t="s">
        <v>24</v>
      </c>
      <c r="C83" s="52">
        <f>Kosovnica!D83</f>
        <v>1</v>
      </c>
      <c r="D83" s="29"/>
      <c r="E83" s="53">
        <f t="shared" si="6"/>
        <v>0</v>
      </c>
    </row>
    <row r="84" spans="1:5" s="55" customFormat="1" ht="14.25" customHeight="1" x14ac:dyDescent="0.25">
      <c r="A84" s="46"/>
      <c r="B84" s="47" t="s">
        <v>25</v>
      </c>
      <c r="C84" s="48"/>
      <c r="D84" s="48"/>
      <c r="E84" s="48">
        <f>SUM(E85:E86)</f>
        <v>0</v>
      </c>
    </row>
    <row r="85" spans="1:5" s="54" customFormat="1" ht="11.25" outlineLevel="1" x14ac:dyDescent="0.25">
      <c r="A85" s="50" t="s">
        <v>137</v>
      </c>
      <c r="B85" s="51" t="s">
        <v>49</v>
      </c>
      <c r="C85" s="52">
        <f>Kosovnica!D85</f>
        <v>12</v>
      </c>
      <c r="D85" s="29"/>
      <c r="E85" s="53">
        <f t="shared" ref="E85:E86" si="7">C85*D85</f>
        <v>0</v>
      </c>
    </row>
    <row r="86" spans="1:5" s="54" customFormat="1" ht="11.25" outlineLevel="1" x14ac:dyDescent="0.25">
      <c r="A86" s="50" t="s">
        <v>138</v>
      </c>
      <c r="B86" s="51" t="s">
        <v>50</v>
      </c>
      <c r="C86" s="52">
        <f>Kosovnica!D86</f>
        <v>1</v>
      </c>
      <c r="D86" s="29"/>
      <c r="E86" s="53">
        <f t="shared" si="7"/>
        <v>0</v>
      </c>
    </row>
    <row r="87" spans="1:5" s="55" customFormat="1" ht="14.25" customHeight="1" x14ac:dyDescent="0.25">
      <c r="A87" s="46"/>
      <c r="B87" s="47" t="s">
        <v>26</v>
      </c>
      <c r="C87" s="48"/>
      <c r="D87" s="48"/>
      <c r="E87" s="48">
        <f>SUM(E88:E95)</f>
        <v>0</v>
      </c>
    </row>
    <row r="88" spans="1:5" s="54" customFormat="1" ht="11.25" outlineLevel="1" x14ac:dyDescent="0.25">
      <c r="A88" s="50" t="s">
        <v>139</v>
      </c>
      <c r="B88" s="51" t="s">
        <v>51</v>
      </c>
      <c r="C88" s="52">
        <f>Kosovnica!D88</f>
        <v>1</v>
      </c>
      <c r="D88" s="29"/>
      <c r="E88" s="53">
        <f t="shared" ref="E88:E95" si="8">C88*D88</f>
        <v>0</v>
      </c>
    </row>
    <row r="89" spans="1:5" s="54" customFormat="1" ht="11.25" outlineLevel="1" x14ac:dyDescent="0.25">
      <c r="A89" s="50" t="s">
        <v>140</v>
      </c>
      <c r="B89" s="51" t="s">
        <v>27</v>
      </c>
      <c r="C89" s="52">
        <f>Kosovnica!D89</f>
        <v>12</v>
      </c>
      <c r="D89" s="29"/>
      <c r="E89" s="53">
        <f t="shared" si="8"/>
        <v>0</v>
      </c>
    </row>
    <row r="90" spans="1:5" s="54" customFormat="1" ht="11.25" outlineLevel="1" x14ac:dyDescent="0.25">
      <c r="A90" s="50" t="s">
        <v>141</v>
      </c>
      <c r="B90" s="51" t="s">
        <v>53</v>
      </c>
      <c r="C90" s="52">
        <f>Kosovnica!D90</f>
        <v>12</v>
      </c>
      <c r="D90" s="29"/>
      <c r="E90" s="53">
        <f t="shared" si="8"/>
        <v>0</v>
      </c>
    </row>
    <row r="91" spans="1:5" s="54" customFormat="1" ht="11.25" outlineLevel="1" x14ac:dyDescent="0.25">
      <c r="A91" s="50" t="s">
        <v>142</v>
      </c>
      <c r="B91" s="51" t="s">
        <v>52</v>
      </c>
      <c r="C91" s="52">
        <f>Kosovnica!D91</f>
        <v>1</v>
      </c>
      <c r="D91" s="29"/>
      <c r="E91" s="53">
        <f t="shared" si="8"/>
        <v>0</v>
      </c>
    </row>
    <row r="92" spans="1:5" s="54" customFormat="1" ht="11.25" outlineLevel="1" x14ac:dyDescent="0.25">
      <c r="A92" s="50" t="s">
        <v>143</v>
      </c>
      <c r="B92" s="51" t="s">
        <v>28</v>
      </c>
      <c r="C92" s="52">
        <f>Kosovnica!D92</f>
        <v>1</v>
      </c>
      <c r="D92" s="29"/>
      <c r="E92" s="53">
        <f t="shared" si="8"/>
        <v>0</v>
      </c>
    </row>
    <row r="93" spans="1:5" s="54" customFormat="1" ht="11.25" outlineLevel="1" x14ac:dyDescent="0.25">
      <c r="A93" s="50" t="s">
        <v>144</v>
      </c>
      <c r="B93" s="51" t="s">
        <v>29</v>
      </c>
      <c r="C93" s="52">
        <f>Kosovnica!D93</f>
        <v>1</v>
      </c>
      <c r="D93" s="29"/>
      <c r="E93" s="53">
        <f t="shared" si="8"/>
        <v>0</v>
      </c>
    </row>
    <row r="94" spans="1:5" s="54" customFormat="1" ht="11.25" outlineLevel="1" x14ac:dyDescent="0.25">
      <c r="A94" s="50" t="s">
        <v>145</v>
      </c>
      <c r="B94" s="51" t="s">
        <v>151</v>
      </c>
      <c r="C94" s="52">
        <f>Kosovnica!D94</f>
        <v>4</v>
      </c>
      <c r="D94" s="29"/>
      <c r="E94" s="53">
        <f t="shared" si="8"/>
        <v>0</v>
      </c>
    </row>
    <row r="95" spans="1:5" s="54" customFormat="1" ht="11.25" outlineLevel="1" x14ac:dyDescent="0.25">
      <c r="A95" s="50" t="s">
        <v>146</v>
      </c>
      <c r="B95" s="51" t="s">
        <v>152</v>
      </c>
      <c r="C95" s="52">
        <f>Kosovnica!D95</f>
        <v>12</v>
      </c>
      <c r="D95" s="29"/>
      <c r="E95" s="53">
        <f t="shared" si="8"/>
        <v>0</v>
      </c>
    </row>
    <row r="96" spans="1:5" s="55" customFormat="1" ht="14.25" customHeight="1" x14ac:dyDescent="0.25">
      <c r="A96" s="46"/>
      <c r="B96" s="47" t="s">
        <v>147</v>
      </c>
      <c r="C96" s="48"/>
      <c r="D96" s="48"/>
      <c r="E96" s="48">
        <f>SUM(E97:E98)</f>
        <v>0</v>
      </c>
    </row>
    <row r="97" spans="1:6" s="54" customFormat="1" ht="11.25" outlineLevel="1" x14ac:dyDescent="0.25">
      <c r="A97" s="50" t="s">
        <v>149</v>
      </c>
      <c r="B97" s="51" t="s">
        <v>30</v>
      </c>
      <c r="C97" s="52">
        <f>Kosovnica!D97</f>
        <v>12</v>
      </c>
      <c r="D97" s="29"/>
      <c r="E97" s="53">
        <f t="shared" ref="E97:E98" si="9">C97*D97</f>
        <v>0</v>
      </c>
    </row>
    <row r="98" spans="1:6" s="54" customFormat="1" ht="11.25" outlineLevel="1" x14ac:dyDescent="0.25">
      <c r="A98" s="50" t="s">
        <v>150</v>
      </c>
      <c r="B98" s="51" t="s">
        <v>31</v>
      </c>
      <c r="C98" s="52">
        <f>Kosovnica!D98</f>
        <v>12</v>
      </c>
      <c r="D98" s="29"/>
      <c r="E98" s="53">
        <f t="shared" si="9"/>
        <v>0</v>
      </c>
    </row>
    <row r="99" spans="1:6" ht="17.25" customHeight="1" x14ac:dyDescent="0.25">
      <c r="A99" s="40" t="s">
        <v>155</v>
      </c>
      <c r="B99" s="41" t="s">
        <v>179</v>
      </c>
      <c r="C99" s="43"/>
      <c r="D99" s="43"/>
      <c r="E99" s="44">
        <f>E100</f>
        <v>0</v>
      </c>
    </row>
    <row r="100" spans="1:6" s="55" customFormat="1" ht="14.25" customHeight="1" x14ac:dyDescent="0.25">
      <c r="A100" s="46"/>
      <c r="B100" s="47" t="s">
        <v>179</v>
      </c>
      <c r="C100" s="48"/>
      <c r="D100" s="48"/>
      <c r="E100" s="48">
        <f>SUM(E101)</f>
        <v>0</v>
      </c>
    </row>
    <row r="101" spans="1:6" s="54" customFormat="1" ht="11.25" outlineLevel="1" x14ac:dyDescent="0.25">
      <c r="A101" s="50">
        <v>1</v>
      </c>
      <c r="B101" s="51" t="s">
        <v>179</v>
      </c>
      <c r="C101" s="52">
        <f>Kosovnica!D101</f>
        <v>0</v>
      </c>
      <c r="D101" s="29"/>
      <c r="E101" s="53">
        <f>C101*D101</f>
        <v>0</v>
      </c>
    </row>
    <row r="102" spans="1:6" s="60" customFormat="1" ht="18.75" customHeight="1" x14ac:dyDescent="0.25">
      <c r="A102" s="56"/>
      <c r="B102" s="57" t="s">
        <v>188</v>
      </c>
      <c r="C102" s="56"/>
      <c r="D102" s="58"/>
      <c r="E102" s="59">
        <f>E2+E40+E73+E99</f>
        <v>0</v>
      </c>
    </row>
    <row r="103" spans="1:6" x14ac:dyDescent="0.25">
      <c r="B103" s="62"/>
      <c r="D103" s="63"/>
      <c r="E103" s="64"/>
    </row>
    <row r="104" spans="1:6" x14ac:dyDescent="0.25">
      <c r="B104" s="65"/>
      <c r="D104" s="66"/>
      <c r="E104" s="67"/>
    </row>
    <row r="105" spans="1:6" outlineLevel="1" x14ac:dyDescent="0.25">
      <c r="B105" s="62"/>
      <c r="D105" s="63"/>
      <c r="E105" s="64"/>
    </row>
    <row r="106" spans="1:6" outlineLevel="1" x14ac:dyDescent="0.25">
      <c r="B106" s="65"/>
      <c r="D106" s="68"/>
      <c r="E106" s="67"/>
    </row>
    <row r="107" spans="1:6" x14ac:dyDescent="0.25">
      <c r="D107" s="69"/>
      <c r="E107" s="70"/>
      <c r="F107" s="71"/>
    </row>
    <row r="108" spans="1:6" x14ac:dyDescent="0.25">
      <c r="D108" s="73"/>
      <c r="E108" s="73"/>
    </row>
    <row r="109" spans="1:6" x14ac:dyDescent="0.25">
      <c r="D109" s="73"/>
      <c r="E109" s="73"/>
    </row>
  </sheetData>
  <sheetProtection algorithmName="SHA-512" hashValue="t/LaR6g+cC01l1uhR0oPdj2XDjA12MahPo0zi06acBEkzFJnieo1jn6bUfdd7O2itAR/QFZIVfa1bGOWP6N2eQ==" saltValue="pB115L1pzLjzH7U5yFOaEg==" spinCount="100000" sheet="1" objects="1" scenarios="1"/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25" sqref="E25"/>
    </sheetView>
  </sheetViews>
  <sheetFormatPr defaultColWidth="9.140625" defaultRowHeight="15" x14ac:dyDescent="0.25"/>
  <cols>
    <col min="1" max="1" width="5.7109375" style="25" customWidth="1"/>
    <col min="2" max="2" width="17.7109375" style="25" customWidth="1"/>
    <col min="3" max="5" width="19.28515625" style="25" customWidth="1"/>
    <col min="6" max="16384" width="9.140625" style="25"/>
  </cols>
  <sheetData>
    <row r="1" spans="1:5" ht="28.5" customHeight="1" x14ac:dyDescent="0.25">
      <c r="A1" s="3"/>
      <c r="B1" s="3" t="s">
        <v>189</v>
      </c>
      <c r="C1" s="3">
        <v>2024</v>
      </c>
      <c r="D1" s="3">
        <v>2025</v>
      </c>
      <c r="E1" s="3"/>
    </row>
    <row r="2" spans="1:5" ht="22.5" customHeight="1" x14ac:dyDescent="0.25">
      <c r="A2" s="27"/>
      <c r="B2" s="19" t="s">
        <v>69</v>
      </c>
      <c r="C2" s="30">
        <f>'2024'!E2</f>
        <v>0</v>
      </c>
      <c r="D2" s="30">
        <f>'2025'!E2</f>
        <v>0</v>
      </c>
      <c r="E2" s="31"/>
    </row>
    <row r="3" spans="1:5" ht="22.5" customHeight="1" x14ac:dyDescent="0.25">
      <c r="A3" s="27"/>
      <c r="B3" s="19" t="s">
        <v>70</v>
      </c>
      <c r="C3" s="30">
        <f>'2024'!E40</f>
        <v>0</v>
      </c>
      <c r="D3" s="30">
        <f>'2025'!E40</f>
        <v>0</v>
      </c>
      <c r="E3" s="31"/>
    </row>
    <row r="4" spans="1:5" s="3" customFormat="1" ht="22.5" customHeight="1" x14ac:dyDescent="0.25">
      <c r="A4" s="28"/>
      <c r="B4" s="20" t="s">
        <v>186</v>
      </c>
      <c r="C4" s="32">
        <f>C3+C2</f>
        <v>0</v>
      </c>
      <c r="D4" s="32">
        <f>D3+D2</f>
        <v>0</v>
      </c>
      <c r="E4" s="33"/>
    </row>
    <row r="5" spans="1:5" s="3" customFormat="1" ht="22.5" customHeight="1" x14ac:dyDescent="0.25">
      <c r="A5" s="28"/>
      <c r="B5" s="20" t="s">
        <v>128</v>
      </c>
      <c r="C5" s="32">
        <f>'2024'!E73</f>
        <v>0</v>
      </c>
      <c r="D5" s="32">
        <f>'2025'!E73</f>
        <v>0</v>
      </c>
      <c r="E5" s="33"/>
    </row>
    <row r="6" spans="1:5" s="3" customFormat="1" ht="22.5" customHeight="1" x14ac:dyDescent="0.25">
      <c r="A6" s="28"/>
      <c r="B6" s="20" t="s">
        <v>155</v>
      </c>
      <c r="C6" s="32">
        <f>'2024'!E99</f>
        <v>0</v>
      </c>
      <c r="D6" s="32">
        <f>'2025'!E99</f>
        <v>0</v>
      </c>
      <c r="E6" s="33"/>
    </row>
    <row r="7" spans="1:5" ht="26.25" customHeight="1" x14ac:dyDescent="0.25">
      <c r="A7" s="3"/>
      <c r="B7" s="26" t="s">
        <v>187</v>
      </c>
      <c r="C7" s="34">
        <f>SUM(C4:C6)</f>
        <v>0</v>
      </c>
      <c r="D7" s="34">
        <f>SUM(D4:D6)</f>
        <v>0</v>
      </c>
      <c r="E7" s="34">
        <f>+C7+D7</f>
        <v>0</v>
      </c>
    </row>
  </sheetData>
  <sheetProtection algorithmName="SHA-512" hashValue="wI/zIBLcUuU2KUZHH6LoIsp9MfAVJynSA5VrMPUziKL6qrsM1w4gAVA83DmJny56nnabIs5zqzjkM8w1LRfjjQ==" saltValue="Q489RedomTQ93ypxOVvaG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Kosovnica</vt:lpstr>
      <vt:lpstr>2024</vt:lpstr>
      <vt:lpstr>2025</vt:lpstr>
      <vt:lpstr>Skupaj (2024+25)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gskrlj</dc:creator>
  <cp:lastModifiedBy>Gregor Š.</cp:lastModifiedBy>
  <cp:lastPrinted>2020-05-18T06:55:14Z</cp:lastPrinted>
  <dcterms:created xsi:type="dcterms:W3CDTF">2020-04-14T12:24:14Z</dcterms:created>
  <dcterms:modified xsi:type="dcterms:W3CDTF">2024-03-28T08:01:15Z</dcterms:modified>
</cp:coreProperties>
</file>