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KS\2023\VKS-234-23 Izvajanje meritev vpliva na ozračje v RCERO in ČČN za 3 leta\Razpisna dokumentacija, objava\"/>
    </mc:Choice>
  </mc:AlternateContent>
  <bookViews>
    <workbookView xWindow="-105" yWindow="-105" windowWidth="23265" windowHeight="12465"/>
  </bookViews>
  <sheets>
    <sheet name="predračun" sheetId="1" r:id="rId1"/>
  </sheets>
  <definedNames>
    <definedName name="_Toc204756491" localSheetId="0">predračun!$B$65</definedName>
    <definedName name="_xlnm.Print_Area" localSheetId="0">predračun!$A$1:$F$61</definedName>
    <definedName name="_xlnm.Print_Titles" localSheetId="0">predračun!$7:$8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4" i="1" l="1"/>
  <c r="F41" i="1"/>
  <c r="F43" i="1"/>
  <c r="F47" i="1"/>
  <c r="F48" i="1"/>
  <c r="F42" i="1"/>
  <c r="F52" i="1"/>
  <c r="F50" i="1"/>
  <c r="F46" i="1"/>
  <c r="F39" i="1"/>
  <c r="F38" i="1"/>
  <c r="F34" i="1"/>
  <c r="F35" i="1"/>
  <c r="F36" i="1"/>
  <c r="F33" i="1"/>
  <c r="F26" i="1"/>
  <c r="F27" i="1"/>
  <c r="F28" i="1"/>
  <c r="F29" i="1"/>
  <c r="F30" i="1"/>
  <c r="F31" i="1"/>
  <c r="F25" i="1"/>
  <c r="F24" i="1"/>
  <c r="F23" i="1"/>
  <c r="F21" i="1"/>
  <c r="F20" i="1"/>
  <c r="F18" i="1"/>
  <c r="F17" i="1"/>
  <c r="F11" i="1"/>
  <c r="F12" i="1"/>
  <c r="F13" i="1"/>
  <c r="F14" i="1"/>
  <c r="F15" i="1"/>
  <c r="F10" i="1"/>
  <c r="F55" i="1" l="1"/>
  <c r="F53" i="1"/>
  <c r="F56" i="1" s="1"/>
  <c r="F54" i="1"/>
</calcChain>
</file>

<file path=xl/sharedStrings.xml><?xml version="1.0" encoding="utf-8"?>
<sst xmlns="http://schemas.openxmlformats.org/spreadsheetml/2006/main" count="126" uniqueCount="86">
  <si>
    <t>POZ</t>
  </si>
  <si>
    <t>ENOTA</t>
  </si>
  <si>
    <t xml:space="preserve">Vrednost skupaj brez DDV </t>
  </si>
  <si>
    <t>LETNA KOLIČINA</t>
  </si>
  <si>
    <t>1.</t>
  </si>
  <si>
    <t>2.</t>
  </si>
  <si>
    <t>3.</t>
  </si>
  <si>
    <t>4.</t>
  </si>
  <si>
    <t>5.</t>
  </si>
  <si>
    <t>izvedba</t>
  </si>
  <si>
    <t>6.</t>
  </si>
  <si>
    <t>7.</t>
  </si>
  <si>
    <t>8.</t>
  </si>
  <si>
    <t>9.</t>
  </si>
  <si>
    <t>10.</t>
  </si>
  <si>
    <t>11.</t>
  </si>
  <si>
    <t>12.</t>
  </si>
  <si>
    <t>13.</t>
  </si>
  <si>
    <r>
      <t>Merilnik NO</t>
    </r>
    <r>
      <rPr>
        <vertAlign val="subscript"/>
        <sz val="11"/>
        <rFont val="Tahoma"/>
        <family val="2"/>
        <charset val="238"/>
      </rPr>
      <t>X</t>
    </r>
    <r>
      <rPr>
        <sz val="11"/>
        <rFont val="Tahoma"/>
        <family val="2"/>
        <charset val="238"/>
      </rPr>
      <t xml:space="preserve"> Horiba APNA – 360 CE</t>
    </r>
  </si>
  <si>
    <t>14.</t>
  </si>
  <si>
    <t>16.</t>
  </si>
  <si>
    <t>17.</t>
  </si>
  <si>
    <t>Priprava mesečnih poročil</t>
  </si>
  <si>
    <t xml:space="preserve">Cena za enoto brez DDV </t>
  </si>
  <si>
    <r>
      <t>Merilnik CH</t>
    </r>
    <r>
      <rPr>
        <vertAlign val="subscript"/>
        <sz val="11"/>
        <rFont val="Tahoma"/>
        <family val="2"/>
        <charset val="238"/>
      </rPr>
      <t>4</t>
    </r>
    <r>
      <rPr>
        <sz val="11"/>
        <rFont val="Tahoma"/>
        <family val="2"/>
        <charset val="238"/>
      </rPr>
      <t xml:space="preserve"> Horiba APHA-360</t>
    </r>
  </si>
  <si>
    <t>DDV:</t>
  </si>
  <si>
    <t>Merilnik prašnih delcev Horiba APDA-372</t>
  </si>
  <si>
    <t xml:space="preserve">Kalibracija merilnikov po zahtevah ARSO - 1 x letno oz. po potrebi za 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</si>
  <si>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</si>
  <si>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</si>
  <si>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</si>
  <si>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</si>
  <si>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</si>
  <si>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</si>
  <si>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</si>
  <si>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</si>
  <si>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</si>
  <si>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28.</t>
  </si>
  <si>
    <t>29.</t>
  </si>
  <si>
    <t>30.</t>
  </si>
  <si>
    <t>27.</t>
  </si>
  <si>
    <r>
      <t>Merilnik SO</t>
    </r>
    <r>
      <rPr>
        <vertAlign val="subscript"/>
        <sz val="11"/>
        <rFont val="Tahoma"/>
        <family val="2"/>
        <charset val="238"/>
      </rPr>
      <t>2</t>
    </r>
    <r>
      <rPr>
        <sz val="11"/>
        <rFont val="Tahoma"/>
        <family val="2"/>
        <charset val="238"/>
      </rPr>
      <t xml:space="preserve"> Horiba APSA – 370 ACE in pretvornik H</t>
    </r>
    <r>
      <rPr>
        <vertAlign val="subscript"/>
        <sz val="11"/>
        <rFont val="Tahoma"/>
        <family val="2"/>
        <charset val="238"/>
      </rPr>
      <t>2</t>
    </r>
    <r>
      <rPr>
        <sz val="11"/>
        <rFont val="Tahoma"/>
        <family val="2"/>
        <charset val="238"/>
      </rPr>
      <t>S</t>
    </r>
  </si>
  <si>
    <r>
      <t>Merilnik CH</t>
    </r>
    <r>
      <rPr>
        <vertAlign val="subscript"/>
        <sz val="11"/>
        <rFont val="Tahoma"/>
        <family val="2"/>
        <charset val="238"/>
      </rPr>
      <t>4</t>
    </r>
    <r>
      <rPr>
        <sz val="11"/>
        <rFont val="Tahoma"/>
        <family val="2"/>
        <charset val="238"/>
      </rPr>
      <t xml:space="preserve"> Horiba APHA-370</t>
    </r>
  </si>
  <si>
    <r>
      <t>Meritve imisijskih koncentracij metana in nemetanskih ogljikovodikov z merilnikom CH</t>
    </r>
    <r>
      <rPr>
        <vertAlign val="subscript"/>
        <sz val="11"/>
        <rFont val="Tahoma"/>
        <family val="2"/>
        <charset val="238"/>
      </rPr>
      <t>4</t>
    </r>
    <r>
      <rPr>
        <sz val="11"/>
        <rFont val="Tahoma"/>
        <family val="2"/>
        <charset val="238"/>
      </rPr>
      <t xml:space="preserve"> Horiba APHA-360</t>
    </r>
  </si>
  <si>
    <t>Zagotavljanje delovanja inštrumentov na okoljski merilni postaji RCERO 1 - dnevno za</t>
  </si>
  <si>
    <r>
      <t>Meritve imisijskih koncentracij H</t>
    </r>
    <r>
      <rPr>
        <vertAlign val="subscript"/>
        <sz val="11"/>
        <rFont val="Tahoma"/>
        <family val="2"/>
        <charset val="238"/>
      </rPr>
      <t>2</t>
    </r>
    <r>
      <rPr>
        <sz val="11"/>
        <rFont val="Tahoma"/>
        <family val="2"/>
        <charset val="238"/>
      </rPr>
      <t>S na merilniku SO</t>
    </r>
    <r>
      <rPr>
        <vertAlign val="subscript"/>
        <sz val="11"/>
        <rFont val="Tahoma"/>
        <family val="2"/>
        <charset val="238"/>
      </rPr>
      <t>2</t>
    </r>
    <r>
      <rPr>
        <sz val="11"/>
        <rFont val="Tahoma"/>
        <family val="2"/>
        <charset val="238"/>
      </rPr>
      <t xml:space="preserve"> Horiba APSA-370 ACE in pretvorniku H</t>
    </r>
    <r>
      <rPr>
        <vertAlign val="subscript"/>
        <sz val="11"/>
        <rFont val="Tahoma"/>
        <family val="2"/>
        <charset val="238"/>
      </rPr>
      <t>2</t>
    </r>
    <r>
      <rPr>
        <sz val="11"/>
        <rFont val="Tahoma"/>
        <family val="2"/>
        <charset val="238"/>
      </rPr>
      <t>S</t>
    </r>
  </si>
  <si>
    <t>Meritve meteoroloških parametrov – temperature na višini 5, 200, 900 cm, gradienta temperature do višine 9oo cm, relativne vlažnosti zraka na višini 200 cm, padavin in netto sevanja</t>
  </si>
  <si>
    <t>Zagotavljanje delovanja inštrumentov na okoljski merilni postaji RCERO 2 - dnevno za</t>
  </si>
  <si>
    <r>
      <t>Meritve metana z merilnikom CH</t>
    </r>
    <r>
      <rPr>
        <vertAlign val="subscript"/>
        <sz val="11"/>
        <rFont val="Tahoma"/>
        <family val="2"/>
        <charset val="238"/>
      </rPr>
      <t>4</t>
    </r>
    <r>
      <rPr>
        <sz val="11"/>
        <rFont val="Tahoma"/>
        <family val="2"/>
        <charset val="238"/>
      </rPr>
      <t xml:space="preserve"> Horiba APHA-370</t>
    </r>
  </si>
  <si>
    <t>Meritve hitrosti in smeri vetra ter parametrov stabilnosti atmosfere z ultrazvočnim anemometrom METEK USA-1</t>
  </si>
  <si>
    <t>15.</t>
  </si>
  <si>
    <t>Zagotavljanje delovanja inštrumentov na merilnem mestu CČN Ljubljana - dnevno za</t>
  </si>
  <si>
    <t>Zajem in validacija podatkov - dnevno za</t>
  </si>
  <si>
    <t>Kontrola izvedbe funkcijskih preizkusov merilnikov, ki vključuje kritično kontrolo meritev s medsebojno primerjavo soodvisnih merjenih količin - dnevno za</t>
  </si>
  <si>
    <t>Vse merilnike na meteorološki postaji RCERO 1 in CČN Ljubljana</t>
  </si>
  <si>
    <t>Mesečno poročilo o rezultatih meritev za vključitev v mesečno poročilo Odlagališča nenevarnih odpadkov Barje, vključno s podatki o prašni usedlini (posredovano naročniku najkasneje do 10. dne v naslednjem mesecu v elektronski obliki)</t>
  </si>
  <si>
    <t>Letno poročilo za vključitev v letno poročilo Odlagališča nenevarnih odpadkov Barje (posredovano naročniku najkasneje do 31.1. za prejšne leto v elektronski obliki)</t>
  </si>
  <si>
    <t>Kvartalno poročilo rezultatov meritev na merilnem mestu na CČN Ljubljana (posredovano naročniku najkasneje do 10. dne v naslednjem mesecu v elektronski obliki)</t>
  </si>
  <si>
    <t>Zagotavljanje, urejanje in vzdrževanje baze podatkov v oblaku</t>
  </si>
  <si>
    <t>Meritve neprijetnih vonjav na terenu</t>
  </si>
  <si>
    <t>Meritve meteoroloških parametrov – temperatura zraka na višini 200 cm, relativne vlažnosti zraka na višini 200 cm in zračnega pritiska; merilnik zagotovi izvajalec</t>
  </si>
  <si>
    <t>STORITEV</t>
  </si>
  <si>
    <t>Meteorološka postaja na merilnem mestu CČN Ljubljana (T in RH zraka na višini 200 cm, zračni pritisk); merilnike in zajemni sistem (računalnik s komunikacijsko opremo) zagotovi izvajalec</t>
  </si>
  <si>
    <t>Ultrazvočni merilnik višine vodostaja; merilnik in komunikacijsko opremo zagotovi izvajalec</t>
  </si>
  <si>
    <t>Serija 12 meritev na širšem območju RCERO z uporabo avtomatiziranega prenosnega olfaktometra Scentroid SM200i v nočnem in zgodnjem jutranjem času s slabimi razredčevalnimi sposobnostmi atmosfere in v primeru pritožb občanov. Vzporedno potekajo na lokaciji merjenja koncentracije vonja tudi meritve s 3D ultrazvočnim anemometrom, ki ga zagotovi izvajalec. Preizkuševalec, ki izvaja meritve mora biti kvalificiran skladno s standardom EN 13725:2006 v laboratoriju za dinamično olfaktometrijo.</t>
  </si>
  <si>
    <t>Zakup prostora, vzdrževanje in urejanje baze podatkov v oblaku.</t>
  </si>
  <si>
    <t>Nadzor in upravljanje vseh podsistemov okoljskega merilnega sistema, pregled podatkov v realnem času in že izmerjenih podatkov, takojšne ukrepanje in odpravljanje morebitnih napak javljenih avtomatske preko e-mail sporočil, arhiv izdanih poročil in vzdrževalnih del; upravljanje s 4 nivoji uporabnikov (uporabnik, vzdrževalec, lokalni administrator - nadzornik, administrator)</t>
  </si>
  <si>
    <t xml:space="preserve">Trije ultrazvočni anemometri Metek USA-1 </t>
  </si>
  <si>
    <t>Spletna programska oprema v oblaku za upravljanje z merilnimi sistemi in podatki, poročili in uporabniki</t>
  </si>
  <si>
    <t>Meritve prašnih delcev z merilnikom Horiba APDA-372 z lastno meteorološko postajo</t>
  </si>
  <si>
    <t>31.</t>
  </si>
  <si>
    <t>32.</t>
  </si>
  <si>
    <t>33.</t>
  </si>
  <si>
    <t>Dvakrat letno na izpuhu iz biofiltra (RCERO, vir Mehansko biološka obdelava odpadkov, oznaka izpusta Z1, merilno meto MMZ1) z uporabo dinamične olfaktormetrije v skladu s standardom SIST EN 13725:2022</t>
  </si>
  <si>
    <t>34.</t>
  </si>
  <si>
    <t>Meritve višine vodostaja potoka Bezlanov graben v bližini Odlagališča Barje</t>
  </si>
  <si>
    <t>Meteorološka postaja RCERO 1 (temperatura zraka na višinah 5, 200 in 900 cm, relativna vlažnost na 200 cm, padavine, neto sevanje)</t>
  </si>
  <si>
    <t>Letna ponudbena vrednost v EUR</t>
  </si>
  <si>
    <t>Vrednost RCERO v EUR:</t>
  </si>
  <si>
    <t>Vrednost CČN Ljubljana v EUR:</t>
  </si>
  <si>
    <t>Enkrat na tri leta na izpuhu iz kemičnega filtra (CČN Ljubljana, vir: 1x kemični filter) z uporabo dinamične olfaktormetrije v skladu s standardom SIST EN 13725:2022</t>
  </si>
  <si>
    <t>Skupna ponudbena vrednost za 3 leta v EUR:</t>
  </si>
  <si>
    <t xml:space="preserve">                (kraj, datum)                                                                        (podpis odgovorne osebe)</t>
  </si>
  <si>
    <t>Enkrat letno na izpustu iz dveh biofiltrov (CČN Ljubljana, biofiltra 27.1 in 27.2) z uporabo dinamične olfaktormetrije v skladu s standardom SIST EN 13725:2022</t>
  </si>
  <si>
    <t xml:space="preserve">PONUDBENI PREDRAČUN ________________ za Izvajanje meritev vpliva na ozračje v RCERO in CČN Ljubljana      </t>
  </si>
  <si>
    <r>
      <rPr>
        <b/>
        <sz val="11"/>
        <color indexed="8"/>
        <rFont val="Tahoma"/>
        <family val="2"/>
        <charset val="238"/>
      </rPr>
      <t>Ponudnik</t>
    </r>
    <r>
      <rPr>
        <sz val="11"/>
        <color indexed="8"/>
        <rFont val="Tahoma"/>
        <family val="2"/>
        <charset val="238"/>
      </rPr>
      <t>: ______________________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</si>
</sst>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vertAlign val="subscript"/>
      <sz val="11"/>
      <name val="Tahoma"/>
      <family val="2"/>
      <charset val="238"/>
    </font>
    <font>
      <b/>
      <sz val="11"/>
      <name val="Arial CE"/>
      <charset val="238"/>
    </font>
    <font>
      <sz val="10"/>
      <name val="Tahoma"/>
      <family val="2"/>
      <charset val="238"/>
    </font>
    <font>
      <b/>
      <sz val="12"/>
      <name val="Tahoma"/>
      <family val="2"/>
      <charset val="238"/>
    </font>
    <font>
      <b/>
      <sz val="11"/>
      <color indexed="8"/>
      <name val="Tahoma"/>
      <family val="2"/>
      <charset val="238"/>
    </font>
    <font>
      <sz val="11"/>
      <color indexed="8"/>
      <name val="Tahoma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Tahoma"/>
      <family val="2"/>
      <charset val="238"/>
    </font>
    <font>
      <b/>
      <sz val="11"/>
      <name val="Tahoma"/>
      <family val="2"/>
    </font>
    <font>
      <sz val="1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ont="0" applyFill="0" applyProtection="0">
      <alignment shrinkToFit="1"/>
    </xf>
  </cellStyleXfs>
  <cellXfs count="82">
    <xf numFmtId="0" fontId="0" fillId="0" borderId="0" xfId="0"/>
    <xf numFmtId="0" fontId="4" fillId="0" borderId="0" xfId="0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>
      <alignment horizontal="left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7" fillId="0" borderId="0" xfId="0" applyFont="1" applyAlignment="1" applyProtection="1">
      <alignment horizontal="left" wrapText="1"/>
      <protection locked="0"/>
    </xf>
    <xf numFmtId="0" fontId="11" fillId="0" borderId="0" xfId="0" applyFont="1"/>
    <xf numFmtId="0" fontId="3" fillId="0" borderId="0" xfId="0" applyFont="1"/>
    <xf numFmtId="0" fontId="2" fillId="0" borderId="0" xfId="0" applyFont="1"/>
    <xf numFmtId="4" fontId="6" fillId="0" borderId="0" xfId="0" applyNumberFormat="1" applyFont="1" applyAlignment="1">
      <alignment horizontal="center" wrapText="1"/>
    </xf>
    <xf numFmtId="4" fontId="12" fillId="0" borderId="2" xfId="0" applyNumberFormat="1" applyFont="1" applyBorder="1" applyAlignment="1" applyProtection="1">
      <alignment horizontal="center"/>
      <protection locked="0"/>
    </xf>
    <xf numFmtId="4" fontId="4" fillId="2" borderId="2" xfId="0" applyNumberFormat="1" applyFont="1" applyFill="1" applyBorder="1" applyAlignment="1" applyProtection="1">
      <alignment horizontal="center"/>
      <protection locked="0"/>
    </xf>
    <xf numFmtId="4" fontId="4" fillId="0" borderId="2" xfId="0" applyNumberFormat="1" applyFont="1" applyBorder="1" applyAlignment="1" applyProtection="1">
      <alignment horizontal="center"/>
      <protection locked="0"/>
    </xf>
    <xf numFmtId="4" fontId="4" fillId="2" borderId="8" xfId="0" applyNumberFormat="1" applyFont="1" applyFill="1" applyBorder="1" applyAlignment="1" applyProtection="1">
      <alignment horizontal="center"/>
      <protection locked="0"/>
    </xf>
    <xf numFmtId="0" fontId="14" fillId="0" borderId="0" xfId="0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4" fillId="0" borderId="2" xfId="0" applyFont="1" applyBorder="1" applyAlignment="1" applyProtection="1">
      <alignment horizontal="center" shrinkToFit="1"/>
      <protection locked="0"/>
    </xf>
    <xf numFmtId="49" fontId="4" fillId="0" borderId="2" xfId="0" applyNumberFormat="1" applyFont="1" applyBorder="1" applyAlignment="1" applyProtection="1">
      <alignment horizontal="center" shrinkToFit="1"/>
      <protection locked="0"/>
    </xf>
    <xf numFmtId="0" fontId="4" fillId="0" borderId="4" xfId="0" applyFont="1" applyBorder="1" applyAlignment="1" applyProtection="1">
      <alignment horizontal="center" shrinkToFit="1"/>
      <protection locked="0"/>
    </xf>
    <xf numFmtId="0" fontId="3" fillId="0" borderId="4" xfId="0" applyFont="1" applyBorder="1" applyProtection="1"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0" fontId="3" fillId="0" borderId="5" xfId="0" applyFont="1" applyBorder="1" applyProtection="1">
      <protection locked="0"/>
    </xf>
    <xf numFmtId="0" fontId="3" fillId="0" borderId="6" xfId="0" applyFont="1" applyBorder="1" applyProtection="1">
      <protection locked="0"/>
    </xf>
    <xf numFmtId="0" fontId="4" fillId="2" borderId="2" xfId="0" applyFont="1" applyFill="1" applyBorder="1" applyAlignment="1" applyProtection="1">
      <alignment horizontal="center" shrinkToFit="1"/>
      <protection locked="0"/>
    </xf>
    <xf numFmtId="49" fontId="4" fillId="2" borderId="2" xfId="0" applyNumberFormat="1" applyFont="1" applyFill="1" applyBorder="1" applyAlignment="1" applyProtection="1">
      <alignment horizontal="center" shrinkToFit="1"/>
      <protection locked="0"/>
    </xf>
    <xf numFmtId="49" fontId="4" fillId="2" borderId="8" xfId="0" applyNumberFormat="1" applyFont="1" applyFill="1" applyBorder="1" applyAlignment="1" applyProtection="1">
      <alignment horizontal="center" shrinkToFit="1"/>
      <protection locked="0"/>
    </xf>
    <xf numFmtId="49" fontId="4" fillId="2" borderId="0" xfId="0" applyNumberFormat="1" applyFont="1" applyFill="1" applyAlignment="1" applyProtection="1">
      <alignment horizontal="center" shrinkToFit="1"/>
      <protection locked="0"/>
    </xf>
    <xf numFmtId="0" fontId="4" fillId="2" borderId="0" xfId="0" applyFont="1" applyFill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  <protection locked="0"/>
    </xf>
    <xf numFmtId="3" fontId="4" fillId="0" borderId="2" xfId="0" applyNumberFormat="1" applyFont="1" applyBorder="1" applyAlignment="1" applyProtection="1">
      <alignment horizontal="left" wrapText="1"/>
    </xf>
    <xf numFmtId="0" fontId="4" fillId="0" borderId="2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 wrapText="1"/>
    </xf>
    <xf numFmtId="3" fontId="4" fillId="0" borderId="5" xfId="0" applyNumberFormat="1" applyFont="1" applyBorder="1" applyAlignment="1" applyProtection="1">
      <alignment horizontal="left" wrapText="1"/>
    </xf>
    <xf numFmtId="0" fontId="4" fillId="0" borderId="2" xfId="0" applyFont="1" applyBorder="1" applyAlignment="1" applyProtection="1">
      <alignment horizontal="left"/>
    </xf>
    <xf numFmtId="0" fontId="4" fillId="0" borderId="2" xfId="0" applyFont="1" applyBorder="1" applyAlignment="1" applyProtection="1">
      <alignment horizontal="left" wrapText="1"/>
    </xf>
    <xf numFmtId="0" fontId="4" fillId="2" borderId="2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center" wrapText="1"/>
    </xf>
    <xf numFmtId="0" fontId="4" fillId="2" borderId="2" xfId="0" applyFont="1" applyFill="1" applyBorder="1" applyAlignment="1" applyProtection="1">
      <alignment horizontal="left" wrapText="1"/>
    </xf>
    <xf numFmtId="0" fontId="4" fillId="2" borderId="8" xfId="0" applyFont="1" applyFill="1" applyBorder="1" applyAlignment="1" applyProtection="1">
      <alignment horizontal="left" wrapText="1"/>
    </xf>
    <xf numFmtId="0" fontId="4" fillId="2" borderId="8" xfId="0" applyFont="1" applyFill="1" applyBorder="1" applyAlignment="1" applyProtection="1">
      <alignment horizontal="center"/>
    </xf>
    <xf numFmtId="0" fontId="4" fillId="2" borderId="8" xfId="0" applyFont="1" applyFill="1" applyBorder="1" applyAlignment="1" applyProtection="1">
      <alignment horizontal="center" wrapText="1"/>
    </xf>
    <xf numFmtId="4" fontId="4" fillId="0" borderId="8" xfId="0" applyNumberFormat="1" applyFont="1" applyBorder="1" applyAlignment="1" applyProtection="1">
      <alignment horizontal="center"/>
    </xf>
    <xf numFmtId="4" fontId="3" fillId="0" borderId="3" xfId="0" applyNumberFormat="1" applyFont="1" applyBorder="1" applyAlignment="1" applyProtection="1">
      <alignment horizontal="center" wrapText="1"/>
    </xf>
    <xf numFmtId="4" fontId="3" fillId="0" borderId="2" xfId="0" applyNumberFormat="1" applyFont="1" applyBorder="1" applyAlignment="1" applyProtection="1">
      <alignment horizontal="center" wrapText="1"/>
    </xf>
    <xf numFmtId="10" fontId="8" fillId="0" borderId="2" xfId="0" applyNumberFormat="1" applyFont="1" applyBorder="1" applyAlignment="1" applyProtection="1">
      <alignment horizontal="center" wrapText="1"/>
    </xf>
    <xf numFmtId="4" fontId="4" fillId="0" borderId="2" xfId="0" applyNumberFormat="1" applyFont="1" applyBorder="1" applyAlignment="1" applyProtection="1">
      <alignment horizontal="center"/>
    </xf>
    <xf numFmtId="0" fontId="13" fillId="0" borderId="4" xfId="0" applyFont="1" applyBorder="1" applyProtection="1">
      <protection locked="0"/>
    </xf>
    <xf numFmtId="0" fontId="4" fillId="0" borderId="5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3" fillId="2" borderId="4" xfId="0" applyFont="1" applyFill="1" applyBorder="1" applyProtection="1">
      <protection locked="0"/>
    </xf>
    <xf numFmtId="0" fontId="4" fillId="2" borderId="5" xfId="0" applyFont="1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3" fillId="0" borderId="0" xfId="0" applyFont="1" applyAlignment="1">
      <alignment horizontal="left" vertical="top" wrapText="1"/>
    </xf>
    <xf numFmtId="0" fontId="2" fillId="0" borderId="0" xfId="0" applyFont="1"/>
    <xf numFmtId="0" fontId="3" fillId="0" borderId="4" xfId="0" applyFont="1" applyBorder="1" applyAlignment="1" applyProtection="1">
      <alignment horizontal="right" wrapText="1"/>
      <protection locked="0"/>
    </xf>
    <xf numFmtId="0" fontId="3" fillId="0" borderId="5" xfId="0" applyFont="1" applyBorder="1" applyAlignment="1" applyProtection="1">
      <alignment horizontal="right" wrapText="1"/>
      <protection locked="0"/>
    </xf>
    <xf numFmtId="0" fontId="3" fillId="0" borderId="6" xfId="0" applyFont="1" applyBorder="1" applyAlignment="1" applyProtection="1">
      <alignment horizontal="right" wrapText="1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10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2" xfId="0" applyFont="1" applyBorder="1" applyAlignment="1">
      <alignment horizontal="center" shrinkToFit="1"/>
    </xf>
    <xf numFmtId="0" fontId="4" fillId="0" borderId="7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 shrinkToFit="1"/>
    </xf>
    <xf numFmtId="0" fontId="4" fillId="0" borderId="2" xfId="0" applyFont="1" applyBorder="1" applyAlignment="1">
      <alignment horizontal="center" wrapText="1"/>
    </xf>
    <xf numFmtId="2" fontId="4" fillId="0" borderId="7" xfId="0" applyNumberFormat="1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center" wrapText="1"/>
    </xf>
    <xf numFmtId="0" fontId="3" fillId="0" borderId="4" xfId="0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0" fontId="0" fillId="0" borderId="6" xfId="0" applyBorder="1" applyAlignment="1" applyProtection="1">
      <alignment horizontal="right"/>
      <protection locked="0"/>
    </xf>
    <xf numFmtId="0" fontId="3" fillId="0" borderId="9" xfId="0" applyFont="1" applyBorder="1" applyAlignment="1" applyProtection="1">
      <alignment horizontal="right"/>
      <protection locked="0"/>
    </xf>
    <xf numFmtId="0" fontId="0" fillId="0" borderId="10" xfId="0" applyBorder="1" applyAlignment="1" applyProtection="1">
      <alignment horizontal="right"/>
      <protection locked="0"/>
    </xf>
    <xf numFmtId="0" fontId="0" fillId="0" borderId="11" xfId="0" applyBorder="1" applyAlignment="1" applyProtection="1">
      <alignment horizontal="right"/>
      <protection locked="0"/>
    </xf>
    <xf numFmtId="0" fontId="3" fillId="0" borderId="4" xfId="0" applyFont="1" applyBorder="1" applyProtection="1">
      <protection locked="0"/>
    </xf>
    <xf numFmtId="0" fontId="4" fillId="0" borderId="6" xfId="0" applyFont="1" applyBorder="1" applyProtection="1">
      <protection locked="0"/>
    </xf>
  </cellXfs>
  <cellStyles count="2">
    <cellStyle name="JNVV GLAVA" xfId="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3"/>
  <sheetViews>
    <sheetView tabSelected="1" view="pageBreakPreview" zoomScale="70" zoomScaleNormal="100" zoomScaleSheetLayoutView="70" workbookViewId="0">
      <selection activeCell="E20" sqref="E20"/>
    </sheetView>
  </sheetViews>
  <sheetFormatPr defaultColWidth="11.5703125" defaultRowHeight="12.75" x14ac:dyDescent="0.2"/>
  <cols>
    <col min="1" max="1" width="8.42578125" customWidth="1"/>
    <col min="2" max="2" width="169.85546875" customWidth="1"/>
    <col min="3" max="3" width="29.5703125" customWidth="1"/>
    <col min="4" max="4" width="12.140625" customWidth="1"/>
    <col min="5" max="5" width="23.42578125" bestFit="1" customWidth="1"/>
    <col min="6" max="6" width="27.140625" style="2" customWidth="1"/>
  </cols>
  <sheetData>
    <row r="2" spans="1:7" ht="24.95" customHeight="1" x14ac:dyDescent="0.2">
      <c r="B2" s="59" t="s">
        <v>84</v>
      </c>
      <c r="C2" s="60"/>
      <c r="D2" s="60"/>
      <c r="E2" s="60"/>
      <c r="F2" s="60"/>
    </row>
    <row r="3" spans="1:7" ht="24.95" customHeight="1" x14ac:dyDescent="0.2"/>
    <row r="4" spans="1:7" ht="24.95" customHeight="1" x14ac:dyDescent="0.2">
      <c r="B4" s="65" t="s">
        <v>85</v>
      </c>
      <c r="C4" s="66"/>
      <c r="D4" s="66"/>
      <c r="G4" s="3"/>
    </row>
    <row r="5" spans="1:7" ht="24.95" customHeight="1" x14ac:dyDescent="0.2">
      <c r="B5" s="5"/>
      <c r="C5" s="5"/>
      <c r="D5" s="5"/>
    </row>
    <row r="6" spans="1:7" ht="24.95" customHeight="1" x14ac:dyDescent="0.2"/>
    <row r="7" spans="1:7" ht="24.95" customHeight="1" x14ac:dyDescent="0.2">
      <c r="A7" s="67" t="s">
        <v>0</v>
      </c>
      <c r="B7" s="68" t="s">
        <v>61</v>
      </c>
      <c r="C7" s="70" t="s">
        <v>1</v>
      </c>
      <c r="D7" s="70" t="s">
        <v>3</v>
      </c>
      <c r="E7" s="71" t="s">
        <v>23</v>
      </c>
      <c r="F7" s="72" t="s">
        <v>2</v>
      </c>
    </row>
    <row r="8" spans="1:7" ht="24.95" customHeight="1" x14ac:dyDescent="0.2">
      <c r="A8" s="67"/>
      <c r="B8" s="69"/>
      <c r="C8" s="70"/>
      <c r="D8" s="70"/>
      <c r="E8" s="71"/>
      <c r="F8" s="73"/>
    </row>
    <row r="9" spans="1:7" ht="24.95" customHeight="1" x14ac:dyDescent="0.2">
      <c r="A9" s="51" t="s">
        <v>44</v>
      </c>
      <c r="B9" s="52"/>
      <c r="C9" s="52"/>
      <c r="D9" s="52"/>
      <c r="E9" s="53"/>
      <c r="F9" s="54"/>
    </row>
    <row r="10" spans="1:7" ht="24.95" customHeight="1" x14ac:dyDescent="0.3">
      <c r="A10" s="19" t="s">
        <v>4</v>
      </c>
      <c r="B10" s="33" t="s">
        <v>43</v>
      </c>
      <c r="C10" s="34" t="s">
        <v>9</v>
      </c>
      <c r="D10" s="35">
        <v>365</v>
      </c>
      <c r="E10" s="15"/>
      <c r="F10" s="50">
        <f>D10*E10</f>
        <v>0</v>
      </c>
    </row>
    <row r="11" spans="1:7" ht="24.95" customHeight="1" x14ac:dyDescent="0.3">
      <c r="A11" s="19" t="s">
        <v>5</v>
      </c>
      <c r="B11" s="33" t="s">
        <v>45</v>
      </c>
      <c r="C11" s="34" t="s">
        <v>9</v>
      </c>
      <c r="D11" s="35">
        <v>365</v>
      </c>
      <c r="E11" s="15"/>
      <c r="F11" s="50">
        <f t="shared" ref="F11:F39" si="0">D11*E11</f>
        <v>0</v>
      </c>
    </row>
    <row r="12" spans="1:7" ht="24.95" customHeight="1" x14ac:dyDescent="0.2">
      <c r="A12" s="19" t="s">
        <v>6</v>
      </c>
      <c r="B12" s="36" t="s">
        <v>69</v>
      </c>
      <c r="C12" s="34" t="s">
        <v>9</v>
      </c>
      <c r="D12" s="35">
        <v>365</v>
      </c>
      <c r="E12" s="15"/>
      <c r="F12" s="50">
        <f t="shared" si="0"/>
        <v>0</v>
      </c>
    </row>
    <row r="13" spans="1:7" ht="24.95" customHeight="1" x14ac:dyDescent="0.2">
      <c r="A13" s="19" t="s">
        <v>7</v>
      </c>
      <c r="B13" s="33" t="s">
        <v>49</v>
      </c>
      <c r="C13" s="34" t="s">
        <v>9</v>
      </c>
      <c r="D13" s="35">
        <v>365</v>
      </c>
      <c r="E13" s="15"/>
      <c r="F13" s="50">
        <f t="shared" si="0"/>
        <v>0</v>
      </c>
    </row>
    <row r="14" spans="1:7" ht="27.2" customHeight="1" x14ac:dyDescent="0.2">
      <c r="A14" s="19" t="s">
        <v>8</v>
      </c>
      <c r="B14" s="33" t="s">
        <v>46</v>
      </c>
      <c r="C14" s="34" t="s">
        <v>9</v>
      </c>
      <c r="D14" s="35">
        <v>365</v>
      </c>
      <c r="E14" s="15"/>
      <c r="F14" s="50">
        <f t="shared" si="0"/>
        <v>0</v>
      </c>
    </row>
    <row r="15" spans="1:7" ht="24.95" customHeight="1" x14ac:dyDescent="0.2">
      <c r="A15" s="19" t="s">
        <v>10</v>
      </c>
      <c r="B15" s="33" t="s">
        <v>75</v>
      </c>
      <c r="C15" s="34" t="s">
        <v>9</v>
      </c>
      <c r="D15" s="35">
        <v>365</v>
      </c>
      <c r="E15" s="15"/>
      <c r="F15" s="50">
        <f t="shared" si="0"/>
        <v>0</v>
      </c>
    </row>
    <row r="16" spans="1:7" s="9" customFormat="1" ht="24.95" customHeight="1" x14ac:dyDescent="0.2">
      <c r="A16" s="51" t="s">
        <v>47</v>
      </c>
      <c r="B16" s="52"/>
      <c r="C16" s="52"/>
      <c r="D16" s="52"/>
      <c r="E16" s="53"/>
      <c r="F16" s="54"/>
    </row>
    <row r="17" spans="1:6" ht="24.95" customHeight="1" x14ac:dyDescent="0.3">
      <c r="A17" s="20" t="s">
        <v>11</v>
      </c>
      <c r="B17" s="33" t="s">
        <v>48</v>
      </c>
      <c r="C17" s="34" t="s">
        <v>9</v>
      </c>
      <c r="D17" s="35">
        <v>365</v>
      </c>
      <c r="E17" s="15"/>
      <c r="F17" s="50">
        <f t="shared" si="0"/>
        <v>0</v>
      </c>
    </row>
    <row r="18" spans="1:6" ht="24.95" customHeight="1" x14ac:dyDescent="0.2">
      <c r="A18" s="20" t="s">
        <v>12</v>
      </c>
      <c r="B18" s="33" t="s">
        <v>49</v>
      </c>
      <c r="C18" s="34" t="s">
        <v>9</v>
      </c>
      <c r="D18" s="35">
        <v>365</v>
      </c>
      <c r="E18" s="15"/>
      <c r="F18" s="50">
        <f t="shared" si="0"/>
        <v>0</v>
      </c>
    </row>
    <row r="19" spans="1:6" ht="24.95" customHeight="1" x14ac:dyDescent="0.2">
      <c r="A19" s="51" t="s">
        <v>51</v>
      </c>
      <c r="B19" s="52"/>
      <c r="C19" s="52"/>
      <c r="D19" s="52"/>
      <c r="E19" s="53"/>
      <c r="F19" s="54"/>
    </row>
    <row r="20" spans="1:6" ht="24.95" customHeight="1" x14ac:dyDescent="0.2">
      <c r="A20" s="20" t="s">
        <v>13</v>
      </c>
      <c r="B20" s="33" t="s">
        <v>49</v>
      </c>
      <c r="C20" s="34" t="s">
        <v>9</v>
      </c>
      <c r="D20" s="35">
        <v>365</v>
      </c>
      <c r="E20" s="15"/>
      <c r="F20" s="50">
        <f t="shared" si="0"/>
        <v>0</v>
      </c>
    </row>
    <row r="21" spans="1:6" ht="24.95" customHeight="1" x14ac:dyDescent="0.2">
      <c r="A21" s="20" t="s">
        <v>14</v>
      </c>
      <c r="B21" s="33" t="s">
        <v>60</v>
      </c>
      <c r="C21" s="34" t="s">
        <v>9</v>
      </c>
      <c r="D21" s="35">
        <v>365</v>
      </c>
      <c r="E21" s="15"/>
      <c r="F21" s="50">
        <f t="shared" si="0"/>
        <v>0</v>
      </c>
    </row>
    <row r="22" spans="1:6" s="9" customFormat="1" ht="24.95" customHeight="1" x14ac:dyDescent="0.2">
      <c r="A22" s="80" t="s">
        <v>52</v>
      </c>
      <c r="B22" s="52"/>
      <c r="C22" s="52"/>
      <c r="D22" s="81"/>
      <c r="E22" s="13"/>
      <c r="F22" s="13"/>
    </row>
    <row r="23" spans="1:6" ht="24.95" customHeight="1" x14ac:dyDescent="0.3">
      <c r="A23" s="19" t="s">
        <v>15</v>
      </c>
      <c r="B23" s="33" t="s">
        <v>24</v>
      </c>
      <c r="C23" s="34" t="s">
        <v>9</v>
      </c>
      <c r="D23" s="35">
        <v>365</v>
      </c>
      <c r="E23" s="15"/>
      <c r="F23" s="50">
        <f t="shared" si="0"/>
        <v>0</v>
      </c>
    </row>
    <row r="24" spans="1:6" ht="24.95" customHeight="1" x14ac:dyDescent="0.3">
      <c r="A24" s="19" t="s">
        <v>16</v>
      </c>
      <c r="B24" s="33" t="s">
        <v>42</v>
      </c>
      <c r="C24" s="34" t="s">
        <v>9</v>
      </c>
      <c r="D24" s="35">
        <v>365</v>
      </c>
      <c r="E24" s="15"/>
      <c r="F24" s="50">
        <f t="shared" si="0"/>
        <v>0</v>
      </c>
    </row>
    <row r="25" spans="1:6" ht="24.95" customHeight="1" x14ac:dyDescent="0.3">
      <c r="A25" s="19" t="s">
        <v>17</v>
      </c>
      <c r="B25" s="37" t="s">
        <v>18</v>
      </c>
      <c r="C25" s="34" t="s">
        <v>9</v>
      </c>
      <c r="D25" s="35">
        <v>365</v>
      </c>
      <c r="E25" s="15"/>
      <c r="F25" s="50">
        <f t="shared" si="0"/>
        <v>0</v>
      </c>
    </row>
    <row r="26" spans="1:6" ht="24.95" customHeight="1" x14ac:dyDescent="0.3">
      <c r="A26" s="19" t="s">
        <v>19</v>
      </c>
      <c r="B26" s="37" t="s">
        <v>41</v>
      </c>
      <c r="C26" s="34" t="s">
        <v>9</v>
      </c>
      <c r="D26" s="35">
        <v>365</v>
      </c>
      <c r="E26" s="15"/>
      <c r="F26" s="50">
        <f t="shared" si="0"/>
        <v>0</v>
      </c>
    </row>
    <row r="27" spans="1:6" ht="24.95" customHeight="1" x14ac:dyDescent="0.2">
      <c r="A27" s="19" t="s">
        <v>50</v>
      </c>
      <c r="B27" s="37" t="s">
        <v>26</v>
      </c>
      <c r="C27" s="34" t="s">
        <v>9</v>
      </c>
      <c r="D27" s="35">
        <v>365</v>
      </c>
      <c r="E27" s="15"/>
      <c r="F27" s="50">
        <f t="shared" si="0"/>
        <v>0</v>
      </c>
    </row>
    <row r="28" spans="1:6" ht="24.95" customHeight="1" x14ac:dyDescent="0.2">
      <c r="A28" s="19" t="s">
        <v>20</v>
      </c>
      <c r="B28" s="37" t="s">
        <v>76</v>
      </c>
      <c r="C28" s="34" t="s">
        <v>9</v>
      </c>
      <c r="D28" s="35">
        <v>365</v>
      </c>
      <c r="E28" s="15"/>
      <c r="F28" s="50">
        <f t="shared" si="0"/>
        <v>0</v>
      </c>
    </row>
    <row r="29" spans="1:6" ht="30.2" customHeight="1" x14ac:dyDescent="0.2">
      <c r="A29" s="19" t="s">
        <v>21</v>
      </c>
      <c r="B29" s="38" t="s">
        <v>62</v>
      </c>
      <c r="C29" s="34" t="s">
        <v>9</v>
      </c>
      <c r="D29" s="35">
        <v>365</v>
      </c>
      <c r="E29" s="15"/>
      <c r="F29" s="50">
        <f t="shared" si="0"/>
        <v>0</v>
      </c>
    </row>
    <row r="30" spans="1:6" ht="24.95" customHeight="1" x14ac:dyDescent="0.2">
      <c r="A30" s="19" t="s">
        <v>28</v>
      </c>
      <c r="B30" s="37" t="s">
        <v>67</v>
      </c>
      <c r="C30" s="34" t="s">
        <v>9</v>
      </c>
      <c r="D30" s="35">
        <v>365</v>
      </c>
      <c r="E30" s="15"/>
      <c r="F30" s="50">
        <f t="shared" si="0"/>
        <v>0</v>
      </c>
    </row>
    <row r="31" spans="1:6" ht="24.95" customHeight="1" x14ac:dyDescent="0.2">
      <c r="A31" s="21" t="s">
        <v>29</v>
      </c>
      <c r="B31" s="37" t="s">
        <v>63</v>
      </c>
      <c r="C31" s="34" t="s">
        <v>9</v>
      </c>
      <c r="D31" s="35">
        <v>365</v>
      </c>
      <c r="E31" s="15"/>
      <c r="F31" s="50">
        <f t="shared" si="0"/>
        <v>0</v>
      </c>
    </row>
    <row r="32" spans="1:6" ht="24.95" customHeight="1" x14ac:dyDescent="0.2">
      <c r="A32" s="80" t="s">
        <v>53</v>
      </c>
      <c r="B32" s="52"/>
      <c r="C32" s="52"/>
      <c r="D32" s="52"/>
      <c r="E32" s="53"/>
      <c r="F32" s="54"/>
    </row>
    <row r="33" spans="1:6" ht="24.95" customHeight="1" x14ac:dyDescent="0.3">
      <c r="A33" s="19" t="s">
        <v>30</v>
      </c>
      <c r="B33" s="33" t="s">
        <v>24</v>
      </c>
      <c r="C33" s="34" t="s">
        <v>9</v>
      </c>
      <c r="D33" s="35">
        <v>365</v>
      </c>
      <c r="E33" s="15"/>
      <c r="F33" s="50">
        <f t="shared" si="0"/>
        <v>0</v>
      </c>
    </row>
    <row r="34" spans="1:6" ht="24.95" customHeight="1" x14ac:dyDescent="0.3">
      <c r="A34" s="19" t="s">
        <v>31</v>
      </c>
      <c r="B34" s="33" t="s">
        <v>42</v>
      </c>
      <c r="C34" s="34" t="s">
        <v>9</v>
      </c>
      <c r="D34" s="35">
        <v>365</v>
      </c>
      <c r="E34" s="15"/>
      <c r="F34" s="50">
        <f t="shared" si="0"/>
        <v>0</v>
      </c>
    </row>
    <row r="35" spans="1:6" ht="24.95" customHeight="1" x14ac:dyDescent="0.3">
      <c r="A35" s="19" t="s">
        <v>32</v>
      </c>
      <c r="B35" s="37" t="s">
        <v>18</v>
      </c>
      <c r="C35" s="34" t="s">
        <v>9</v>
      </c>
      <c r="D35" s="35">
        <v>365</v>
      </c>
      <c r="E35" s="15"/>
      <c r="F35" s="50">
        <f t="shared" si="0"/>
        <v>0</v>
      </c>
    </row>
    <row r="36" spans="1:6" ht="24.95" customHeight="1" x14ac:dyDescent="0.3">
      <c r="A36" s="19" t="s">
        <v>33</v>
      </c>
      <c r="B36" s="37" t="s">
        <v>41</v>
      </c>
      <c r="C36" s="34" t="s">
        <v>9</v>
      </c>
      <c r="D36" s="35">
        <v>365</v>
      </c>
      <c r="E36" s="15"/>
      <c r="F36" s="50">
        <f t="shared" si="0"/>
        <v>0</v>
      </c>
    </row>
    <row r="37" spans="1:6" ht="24.95" customHeight="1" x14ac:dyDescent="0.2">
      <c r="A37" s="22" t="s">
        <v>27</v>
      </c>
      <c r="B37" s="23"/>
      <c r="C37" s="24"/>
      <c r="D37" s="24"/>
      <c r="E37" s="24"/>
      <c r="F37" s="25"/>
    </row>
    <row r="38" spans="1:6" ht="24.95" customHeight="1" x14ac:dyDescent="0.2">
      <c r="A38" s="26" t="s">
        <v>34</v>
      </c>
      <c r="B38" s="39" t="s">
        <v>54</v>
      </c>
      <c r="C38" s="40" t="s">
        <v>9</v>
      </c>
      <c r="D38" s="41">
        <v>2</v>
      </c>
      <c r="E38" s="14"/>
      <c r="F38" s="50">
        <f t="shared" si="0"/>
        <v>0</v>
      </c>
    </row>
    <row r="39" spans="1:6" ht="24.95" customHeight="1" x14ac:dyDescent="0.2">
      <c r="A39" s="26" t="s">
        <v>35</v>
      </c>
      <c r="B39" s="42" t="s">
        <v>26</v>
      </c>
      <c r="C39" s="40" t="s">
        <v>9</v>
      </c>
      <c r="D39" s="40">
        <v>1</v>
      </c>
      <c r="E39" s="14"/>
      <c r="F39" s="50">
        <f t="shared" si="0"/>
        <v>0</v>
      </c>
    </row>
    <row r="40" spans="1:6" ht="24.95" customHeight="1" x14ac:dyDescent="0.2">
      <c r="A40" s="55" t="s">
        <v>59</v>
      </c>
      <c r="B40" s="56"/>
      <c r="C40" s="56"/>
      <c r="D40" s="56"/>
      <c r="E40" s="57"/>
      <c r="F40" s="58"/>
    </row>
    <row r="41" spans="1:6" ht="46.7" customHeight="1" x14ac:dyDescent="0.2">
      <c r="A41" s="19" t="s">
        <v>36</v>
      </c>
      <c r="B41" s="42" t="s">
        <v>64</v>
      </c>
      <c r="C41" s="34" t="s">
        <v>9</v>
      </c>
      <c r="D41" s="35">
        <v>12</v>
      </c>
      <c r="E41" s="15"/>
      <c r="F41" s="50">
        <f>D41*E41</f>
        <v>0</v>
      </c>
    </row>
    <row r="42" spans="1:6" ht="36" customHeight="1" x14ac:dyDescent="0.2">
      <c r="A42" s="19" t="s">
        <v>40</v>
      </c>
      <c r="B42" s="38" t="s">
        <v>73</v>
      </c>
      <c r="C42" s="34" t="s">
        <v>9</v>
      </c>
      <c r="D42" s="35">
        <v>2</v>
      </c>
      <c r="E42" s="15"/>
      <c r="F42" s="50">
        <f>D42*E42</f>
        <v>0</v>
      </c>
    </row>
    <row r="43" spans="1:6" ht="25.35" customHeight="1" x14ac:dyDescent="0.2">
      <c r="A43" s="20" t="s">
        <v>37</v>
      </c>
      <c r="B43" s="38" t="s">
        <v>83</v>
      </c>
      <c r="C43" s="34" t="s">
        <v>9</v>
      </c>
      <c r="D43" s="35">
        <v>2</v>
      </c>
      <c r="E43" s="15"/>
      <c r="F43" s="50">
        <f>D43*E43</f>
        <v>0</v>
      </c>
    </row>
    <row r="44" spans="1:6" ht="24" customHeight="1" x14ac:dyDescent="0.2">
      <c r="A44" s="20" t="s">
        <v>38</v>
      </c>
      <c r="B44" s="38" t="s">
        <v>80</v>
      </c>
      <c r="C44" s="34" t="s">
        <v>9</v>
      </c>
      <c r="D44" s="35">
        <v>1</v>
      </c>
      <c r="E44" s="15"/>
      <c r="F44" s="50">
        <f>D44*E44/3</f>
        <v>0</v>
      </c>
    </row>
    <row r="45" spans="1:6" ht="24.95" customHeight="1" x14ac:dyDescent="0.2">
      <c r="A45" s="55" t="s">
        <v>22</v>
      </c>
      <c r="B45" s="56"/>
      <c r="C45" s="56"/>
      <c r="D45" s="56"/>
      <c r="E45" s="57"/>
      <c r="F45" s="58"/>
    </row>
    <row r="46" spans="1:6" ht="29.45" customHeight="1" x14ac:dyDescent="0.2">
      <c r="A46" s="27" t="s">
        <v>39</v>
      </c>
      <c r="B46" s="42" t="s">
        <v>55</v>
      </c>
      <c r="C46" s="40" t="s">
        <v>9</v>
      </c>
      <c r="D46" s="41">
        <v>12</v>
      </c>
      <c r="E46" s="14"/>
      <c r="F46" s="50">
        <f t="shared" ref="F46:F48" si="1">D46*E46</f>
        <v>0</v>
      </c>
    </row>
    <row r="47" spans="1:6" ht="24.95" customHeight="1" x14ac:dyDescent="0.2">
      <c r="A47" s="27" t="s">
        <v>70</v>
      </c>
      <c r="B47" s="42" t="s">
        <v>56</v>
      </c>
      <c r="C47" s="40" t="s">
        <v>9</v>
      </c>
      <c r="D47" s="41">
        <v>1</v>
      </c>
      <c r="E47" s="14"/>
      <c r="F47" s="50">
        <f t="shared" si="1"/>
        <v>0</v>
      </c>
    </row>
    <row r="48" spans="1:6" ht="24.95" customHeight="1" x14ac:dyDescent="0.2">
      <c r="A48" s="27" t="s">
        <v>71</v>
      </c>
      <c r="B48" s="42" t="s">
        <v>57</v>
      </c>
      <c r="C48" s="40" t="s">
        <v>9</v>
      </c>
      <c r="D48" s="41">
        <v>4</v>
      </c>
      <c r="E48" s="14"/>
      <c r="F48" s="50">
        <f t="shared" si="1"/>
        <v>0</v>
      </c>
    </row>
    <row r="49" spans="1:6" ht="24.95" customHeight="1" x14ac:dyDescent="0.2">
      <c r="A49" s="55" t="s">
        <v>68</v>
      </c>
      <c r="B49" s="56"/>
      <c r="C49" s="56"/>
      <c r="D49" s="56"/>
      <c r="E49" s="57"/>
      <c r="F49" s="58"/>
    </row>
    <row r="50" spans="1:6" ht="41.45" customHeight="1" x14ac:dyDescent="0.2">
      <c r="A50" s="20" t="s">
        <v>72</v>
      </c>
      <c r="B50" s="38" t="s">
        <v>66</v>
      </c>
      <c r="C50" s="34" t="s">
        <v>9</v>
      </c>
      <c r="D50" s="35">
        <v>365</v>
      </c>
      <c r="E50" s="15"/>
      <c r="F50" s="50">
        <f t="shared" ref="F50" si="2">D50*E50</f>
        <v>0</v>
      </c>
    </row>
    <row r="51" spans="1:6" ht="24.95" customHeight="1" x14ac:dyDescent="0.2">
      <c r="A51" s="55" t="s">
        <v>58</v>
      </c>
      <c r="B51" s="56"/>
      <c r="C51" s="56"/>
      <c r="D51" s="56"/>
      <c r="E51" s="57"/>
      <c r="F51" s="58"/>
    </row>
    <row r="52" spans="1:6" ht="24.95" customHeight="1" thickBot="1" x14ac:dyDescent="0.25">
      <c r="A52" s="28" t="s">
        <v>74</v>
      </c>
      <c r="B52" s="43" t="s">
        <v>65</v>
      </c>
      <c r="C52" s="44" t="s">
        <v>9</v>
      </c>
      <c r="D52" s="45">
        <v>12</v>
      </c>
      <c r="E52" s="16"/>
      <c r="F52" s="46">
        <f t="shared" ref="F52" si="3">D52*E52</f>
        <v>0</v>
      </c>
    </row>
    <row r="53" spans="1:6" ht="24.95" customHeight="1" thickTop="1" x14ac:dyDescent="0.2">
      <c r="A53" s="29"/>
      <c r="B53" s="30"/>
      <c r="C53" s="77" t="s">
        <v>77</v>
      </c>
      <c r="D53" s="78"/>
      <c r="E53" s="79"/>
      <c r="F53" s="47">
        <f>SUM(F10:F41)+F42+F43+F44+SUM(F46:F52)</f>
        <v>0</v>
      </c>
    </row>
    <row r="54" spans="1:6" ht="24.95" customHeight="1" x14ac:dyDescent="0.2">
      <c r="A54" s="18"/>
      <c r="B54" s="31"/>
      <c r="C54" s="77" t="s">
        <v>78</v>
      </c>
      <c r="D54" s="78"/>
      <c r="E54" s="79"/>
      <c r="F54" s="47">
        <f>SUM(F10:F15)+SUM(F17:F18)+SUM(F23:F28)+F30/3*2+F31+SUM(F33:F36)+F38/2+F39+F41+F42+F46+F47+F50/2+F52/2</f>
        <v>0</v>
      </c>
    </row>
    <row r="55" spans="1:6" ht="24.95" customHeight="1" x14ac:dyDescent="0.2">
      <c r="A55" s="18"/>
      <c r="B55" s="31"/>
      <c r="C55" s="74" t="s">
        <v>79</v>
      </c>
      <c r="D55" s="75"/>
      <c r="E55" s="76"/>
      <c r="F55" s="47">
        <f>F20+F21+F29+F30/3+F38/2+F43+F44+F48+F50/2+F52/2</f>
        <v>0</v>
      </c>
    </row>
    <row r="56" spans="1:6" ht="24.95" customHeight="1" x14ac:dyDescent="0.2">
      <c r="A56" s="18"/>
      <c r="B56" s="32"/>
      <c r="C56" s="61" t="s">
        <v>81</v>
      </c>
      <c r="D56" s="62"/>
      <c r="E56" s="63"/>
      <c r="F56" s="48">
        <f>F53*3</f>
        <v>0</v>
      </c>
    </row>
    <row r="57" spans="1:6" ht="24.95" customHeight="1" x14ac:dyDescent="0.2">
      <c r="A57" s="3"/>
      <c r="B57" s="3"/>
      <c r="C57" s="74" t="s">
        <v>25</v>
      </c>
      <c r="D57" s="75"/>
      <c r="E57" s="76"/>
      <c r="F57" s="49">
        <v>0.22</v>
      </c>
    </row>
    <row r="58" spans="1:6" ht="24.95" customHeight="1" x14ac:dyDescent="0.25">
      <c r="C58" s="10"/>
      <c r="D58" s="11"/>
      <c r="E58" s="11"/>
      <c r="F58" s="12"/>
    </row>
    <row r="59" spans="1:6" ht="24.95" customHeight="1" x14ac:dyDescent="0.2">
      <c r="A59" s="3"/>
      <c r="B59" s="6"/>
      <c r="C59" s="6"/>
      <c r="D59" s="6"/>
      <c r="E59" s="6"/>
      <c r="F59" s="7"/>
    </row>
    <row r="60" spans="1:6" ht="27" customHeight="1" x14ac:dyDescent="0.2">
      <c r="A60" s="8"/>
      <c r="B60" s="17"/>
      <c r="C60" s="4"/>
      <c r="F60"/>
    </row>
    <row r="61" spans="1:6" ht="24.95" customHeight="1" x14ac:dyDescent="0.2">
      <c r="A61" s="64" t="s">
        <v>82</v>
      </c>
      <c r="B61" s="64"/>
      <c r="C61" s="4"/>
      <c r="F61"/>
    </row>
    <row r="62" spans="1:6" ht="14.25" customHeight="1" x14ac:dyDescent="0.2">
      <c r="A62" s="8"/>
      <c r="B62" s="8"/>
      <c r="C62" s="1"/>
      <c r="D62" s="1"/>
      <c r="E62" s="3"/>
      <c r="F62" s="4"/>
    </row>
    <row r="63" spans="1:6" ht="14.25" customHeight="1" x14ac:dyDescent="0.2"/>
  </sheetData>
  <sheetProtection sheet="1" formatCells="0" formatColumns="0" formatRows="0" selectLockedCells="1"/>
  <mergeCells count="23">
    <mergeCell ref="C57:E57"/>
    <mergeCell ref="C54:E54"/>
    <mergeCell ref="C55:E55"/>
    <mergeCell ref="A22:D22"/>
    <mergeCell ref="A45:F45"/>
    <mergeCell ref="A32:F32"/>
    <mergeCell ref="C53:E53"/>
    <mergeCell ref="A19:F19"/>
    <mergeCell ref="A49:F49"/>
    <mergeCell ref="B2:F2"/>
    <mergeCell ref="C56:E56"/>
    <mergeCell ref="A61:B61"/>
    <mergeCell ref="B4:D4"/>
    <mergeCell ref="A7:A8"/>
    <mergeCell ref="B7:B8"/>
    <mergeCell ref="A9:F9"/>
    <mergeCell ref="C7:C8"/>
    <mergeCell ref="D7:D8"/>
    <mergeCell ref="E7:E8"/>
    <mergeCell ref="F7:F8"/>
    <mergeCell ref="A16:F16"/>
    <mergeCell ref="A51:F51"/>
    <mergeCell ref="A40:F40"/>
  </mergeCells>
  <pageMargins left="0.51181102362204722" right="0.51181102362204722" top="1.0249212598425197" bottom="0.59055118110236227" header="0.70866141732283472" footer="0.39370078740157483"/>
  <pageSetup scale="46" fitToWidth="0" orientation="landscape" useFirstPageNumber="1" r:id="rId1"/>
  <headerFooter alignWithMargins="0">
    <oddFooter>&amp;CStran &amp;P</oddFooter>
  </headerFooter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3</vt:i4>
      </vt:variant>
    </vt:vector>
  </HeadingPairs>
  <TitlesOfParts>
    <vt:vector size="4" baseType="lpstr">
      <vt:lpstr>predračun</vt:lpstr>
      <vt:lpstr>predračun!_Toc204756491</vt:lpstr>
      <vt:lpstr>predračun!Področje_tiskanja</vt:lpstr>
      <vt:lpstr>predračun!Tiskanje_naslovov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Darko Pintaric</dc:creator>
  <cp:lastModifiedBy>Nives</cp:lastModifiedBy>
  <cp:lastPrinted>2023-10-16T10:42:25Z</cp:lastPrinted>
  <dcterms:created xsi:type="dcterms:W3CDTF">2009-11-26T09:46:14Z</dcterms:created>
  <dcterms:modified xsi:type="dcterms:W3CDTF">2023-12-11T14:44:06Z</dcterms:modified>
</cp:coreProperties>
</file>