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0\JHL-7-20 Vzdrževanje in razširitev WMVARE\Objava\"/>
    </mc:Choice>
  </mc:AlternateContent>
  <bookViews>
    <workbookView xWindow="0" yWindow="60" windowWidth="22020" windowHeight="9465"/>
  </bookViews>
  <sheets>
    <sheet name="Predračun" sheetId="1" r:id="rId1"/>
  </sheets>
  <calcPr calcId="162913"/>
</workbook>
</file>

<file path=xl/calcChain.xml><?xml version="1.0" encoding="utf-8"?>
<calcChain xmlns="http://schemas.openxmlformats.org/spreadsheetml/2006/main">
  <c r="F19" i="1" l="1"/>
  <c r="F18" i="1"/>
  <c r="G11" i="1" l="1"/>
  <c r="G10" i="1"/>
  <c r="G9" i="1"/>
  <c r="G8" i="1"/>
  <c r="F15" i="1" l="1"/>
  <c r="F16" i="1"/>
  <c r="F17" i="1"/>
  <c r="F14" i="1"/>
  <c r="I8" i="1"/>
  <c r="J8" i="1" s="1"/>
  <c r="J30" i="1" l="1"/>
  <c r="J27" i="1" l="1"/>
  <c r="J26" i="1"/>
  <c r="J11" i="1" l="1"/>
  <c r="J23" i="1" l="1"/>
  <c r="I24" i="1"/>
  <c r="I25" i="1" s="1"/>
  <c r="J22" i="1"/>
  <c r="G19" i="1"/>
  <c r="G18" i="1"/>
  <c r="G17" i="1"/>
  <c r="G16" i="1"/>
  <c r="G15" i="1"/>
  <c r="G14" i="1"/>
  <c r="J19" i="1" l="1"/>
  <c r="J17" i="1"/>
  <c r="J31" i="1"/>
  <c r="J32" i="1" l="1"/>
  <c r="J9" i="1"/>
  <c r="J10" i="1"/>
  <c r="J25" i="1"/>
  <c r="J12" i="1" l="1"/>
  <c r="J18" i="1"/>
  <c r="J24" i="1"/>
  <c r="J28" i="1" l="1"/>
  <c r="J34" i="1"/>
  <c r="I14" i="1"/>
  <c r="J35" i="1" l="1"/>
  <c r="J16" i="1"/>
  <c r="J14" i="1"/>
  <c r="J15" i="1"/>
  <c r="J20" i="1" l="1"/>
  <c r="J36" i="1" l="1"/>
</calcChain>
</file>

<file path=xl/sharedStrings.xml><?xml version="1.0" encoding="utf-8"?>
<sst xmlns="http://schemas.openxmlformats.org/spreadsheetml/2006/main" count="102" uniqueCount="72">
  <si>
    <t>Naziv opreme</t>
  </si>
  <si>
    <t>vrsta vzdrževanja</t>
  </si>
  <si>
    <t>Production support*</t>
  </si>
  <si>
    <t>obdobje od</t>
  </si>
  <si>
    <t>število mes</t>
  </si>
  <si>
    <t>VMware VSphere 6 Enterprise Plus  za 1 procesor</t>
  </si>
  <si>
    <t>VMware vSphere 6 Enterprise za 1 processor</t>
  </si>
  <si>
    <t>vCenter Server 6 Standard  za 1 instanco</t>
  </si>
  <si>
    <t>število em</t>
  </si>
  <si>
    <t>Nadgradnja vSphere 6 Enterprise na Enterprise plus za 1 procesor</t>
  </si>
  <si>
    <t>Skupna ponudbena vrednost brez DDV</t>
  </si>
  <si>
    <t>* Production Support/Subscription  Technical Support, 24Hour Sev 1 Support -- 7 days aweek</t>
  </si>
  <si>
    <t>redni delovni čas</t>
  </si>
  <si>
    <t>Svetovalne  ura dodatnega vzdrževanja Vmware</t>
  </si>
  <si>
    <t>VMware vSphere 6 Enterprise Plus for 1 processor</t>
  </si>
  <si>
    <t>licence</t>
  </si>
  <si>
    <t>Oznaka</t>
  </si>
  <si>
    <t>VM-VS6-EPL-P-SSS-C</t>
  </si>
  <si>
    <t>VM-VCS6-STD-P-SSS-C</t>
  </si>
  <si>
    <t>VM-VS6-ENT-P-SSS-C</t>
  </si>
  <si>
    <t>VMware vSphere 6 Remote Office Branch Office Advanced (25 VM pack)</t>
  </si>
  <si>
    <t>VMware vSphere 6 Remote Office
Branch Office Enterprise (25 VM pack)</t>
  </si>
  <si>
    <t>obdobje do</t>
  </si>
  <si>
    <t>cena /mesec/em v EUR brez DDV</t>
  </si>
  <si>
    <t>Skupaj cena v EUR brez DDV</t>
  </si>
  <si>
    <t>VS6-RBENT25-C</t>
  </si>
  <si>
    <t>VS6-EPL-C</t>
  </si>
  <si>
    <t>VMware vSphere 6
Enterprise Plus for 1 processor za 1 leto</t>
  </si>
  <si>
    <t>VMware vSphere 6 Remote Office Branch Office Enterprise (25 VM pack)</t>
  </si>
  <si>
    <t>VMware vSphere 6 Remote Office Branch Office Enterprise (25 VM pack) za 1 leto</t>
  </si>
  <si>
    <t>VS6-RBADV25-P-C</t>
  </si>
  <si>
    <t>Dodatne licence z vzdrževanjem</t>
  </si>
  <si>
    <t>Vrnitev  licenc v vzdrževanje</t>
  </si>
  <si>
    <t>Dodatne storitve pri vzdrževanju</t>
  </si>
  <si>
    <t>s k u p a j  vrnitev  licenc v vzdrževanje - enkratno plačilo</t>
  </si>
  <si>
    <t>s k u p a j  Vzdrževanje licenc v obdobju 3 let - mesečna plačila</t>
  </si>
  <si>
    <t>s k u p a j  Dodatne licence z vzdrževanjem - enkratna plačila</t>
  </si>
  <si>
    <t>s k u p a j  Nadgradnja ENT licenc na ENT+ - enkratno plačilo</t>
  </si>
  <si>
    <t>s k u p a j  Dodatne storitve  - mesečno po opravljenem delu</t>
  </si>
  <si>
    <t xml:space="preserve">Zap. št. </t>
  </si>
  <si>
    <t>1.</t>
  </si>
  <si>
    <t>2.</t>
  </si>
  <si>
    <t>3.</t>
  </si>
  <si>
    <t>4.</t>
  </si>
  <si>
    <t xml:space="preserve">5. </t>
  </si>
  <si>
    <t>6.</t>
  </si>
  <si>
    <t xml:space="preserve">7. </t>
  </si>
  <si>
    <t xml:space="preserve">8. </t>
  </si>
  <si>
    <t xml:space="preserve">9. </t>
  </si>
  <si>
    <t xml:space="preserve">10.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</si>
  <si>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</si>
  <si>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</si>
  <si>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</si>
  <si>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</si>
  <si>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</si>
  <si>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</si>
  <si>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</si>
  <si>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</si>
  <si>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</si>
  <si>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OPOMBE:</t>
  </si>
  <si>
    <t xml:space="preserve">Kraj in datum: </t>
  </si>
  <si>
    <t>Žig:</t>
  </si>
  <si>
    <t xml:space="preserve">Podpis odgovorne osebe ponudnika:                      </t>
  </si>
  <si>
    <t xml:space="preserve">V ponudbeni ceni na enoto so upoštevani vsi materialni in nematerialni stroški, ki bodo potrebni za izvedbo predmeta naročila, vključno s stroški dobave in stroški izdelave ponudbene dokumentacije. </t>
  </si>
  <si>
    <t>Ponudbene cene so fiksne in se ne spreminjajo pod nobenim pogojem, razen v primeru znižanja cen.</t>
  </si>
  <si>
    <t xml:space="preserve">      </t>
  </si>
  <si>
    <t>PONUDBENI PREDRAČUN</t>
  </si>
  <si>
    <t>Ponudnik:__________________________________________________________________, ki oddajamo ponudbo za javno naročilo št.</t>
  </si>
  <si>
    <t>priloga 2</t>
  </si>
  <si>
    <t>JHL-10/20, Vzdrževanje in razširitev VMWARE, prilagamo PONUDBENI PREDRAČUN št. __________</t>
  </si>
  <si>
    <t>Vzdrževanje licenc v obdobju do 3 let</t>
  </si>
  <si>
    <t>Nadgradnja ENT licenc na ENT+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</si>
</sst>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21" xfId="1" applyFont="1" applyBorder="1" applyAlignment="1" applyProtection="1">
      <alignment horizontal="right" wrapText="1"/>
    </xf>
    <xf numFmtId="0" fontId="2" fillId="0" borderId="8" xfId="1" applyFont="1" applyBorder="1" applyAlignment="1" applyProtection="1">
      <alignment wrapText="1"/>
    </xf>
    <xf numFmtId="0" fontId="6" fillId="0" borderId="8" xfId="1" applyFont="1" applyBorder="1" applyAlignment="1" applyProtection="1">
      <alignment horizontal="right" wrapText="1"/>
    </xf>
    <xf numFmtId="0" fontId="6" fillId="0" borderId="8" xfId="1" applyFont="1" applyBorder="1" applyAlignment="1" applyProtection="1">
      <alignment horizontal="center" wrapText="1"/>
    </xf>
    <xf numFmtId="49" fontId="6" fillId="0" borderId="7" xfId="1" applyNumberFormat="1" applyFont="1" applyBorder="1" applyAlignment="1" applyProtection="1">
      <alignment horizontal="center"/>
    </xf>
    <xf numFmtId="49" fontId="6" fillId="0" borderId="8" xfId="1" applyNumberFormat="1" applyFont="1" applyBorder="1" applyAlignment="1" applyProtection="1">
      <alignment horizontal="left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/>
    <xf numFmtId="0" fontId="2" fillId="0" borderId="0" xfId="1" applyFont="1" applyAlignment="1" applyProtection="1">
      <alignment horizontal="justify"/>
    </xf>
    <xf numFmtId="49" fontId="6" fillId="0" borderId="21" xfId="1" applyNumberFormat="1" applyFont="1" applyBorder="1" applyAlignment="1" applyProtection="1">
      <alignment horizontal="left"/>
    </xf>
    <xf numFmtId="0" fontId="4" fillId="0" borderId="7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7" fillId="3" borderId="2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8" fillId="2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14" fontId="8" fillId="0" borderId="2" xfId="0" applyNumberFormat="1" applyFont="1" applyBorder="1"/>
    <xf numFmtId="14" fontId="7" fillId="0" borderId="2" xfId="0" applyNumberFormat="1" applyFont="1" applyBorder="1"/>
    <xf numFmtId="0" fontId="8" fillId="0" borderId="2" xfId="0" applyFont="1" applyBorder="1"/>
    <xf numFmtId="4" fontId="8" fillId="0" borderId="2" xfId="0" applyNumberFormat="1" applyFont="1" applyFill="1" applyBorder="1"/>
    <xf numFmtId="4" fontId="8" fillId="0" borderId="3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14" fontId="8" fillId="0" borderId="13" xfId="0" applyNumberFormat="1" applyFont="1" applyBorder="1"/>
    <xf numFmtId="14" fontId="7" fillId="0" borderId="13" xfId="0" applyNumberFormat="1" applyFont="1" applyBorder="1"/>
    <xf numFmtId="0" fontId="8" fillId="0" borderId="13" xfId="0" applyFont="1" applyBorder="1"/>
    <xf numFmtId="4" fontId="8" fillId="0" borderId="13" xfId="0" applyNumberFormat="1" applyFont="1" applyFill="1" applyBorder="1"/>
    <xf numFmtId="4" fontId="8" fillId="0" borderId="10" xfId="0" applyNumberFormat="1" applyFont="1" applyBorder="1"/>
    <xf numFmtId="0" fontId="7" fillId="0" borderId="11" xfId="0" applyFont="1" applyBorder="1" applyAlignment="1">
      <alignment horizontal="center"/>
    </xf>
    <xf numFmtId="4" fontId="7" fillId="0" borderId="12" xfId="0" applyNumberFormat="1" applyFont="1" applyBorder="1"/>
    <xf numFmtId="0" fontId="8" fillId="2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Fill="1" applyBorder="1"/>
    <xf numFmtId="0" fontId="8" fillId="0" borderId="13" xfId="0" applyFont="1" applyFill="1" applyBorder="1"/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0" xfId="0" applyFont="1"/>
    <xf numFmtId="4" fontId="7" fillId="3" borderId="1" xfId="0" applyNumberFormat="1" applyFont="1" applyFill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2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1" applyFont="1" applyAlignment="1" applyProtection="1">
      <alignment horizontal="justify"/>
      <protection locked="0"/>
    </xf>
    <xf numFmtId="0" fontId="7" fillId="0" borderId="14" xfId="0" applyFont="1" applyBorder="1" applyAlignment="1">
      <alignment horizontal="right" wrapText="1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7" fillId="0" borderId="18" xfId="0" applyFont="1" applyBorder="1" applyAlignment="1">
      <alignment horizontal="right" wrapText="1" indent="2"/>
    </xf>
    <xf numFmtId="0" fontId="7" fillId="0" borderId="11" xfId="0" applyFont="1" applyBorder="1" applyAlignment="1">
      <alignment horizontal="right" wrapText="1" indent="2"/>
    </xf>
    <xf numFmtId="0" fontId="8" fillId="0" borderId="0" xfId="0" applyFont="1" applyFill="1"/>
    <xf numFmtId="0" fontId="8" fillId="0" borderId="0" xfId="0" applyFont="1" applyFill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B42" sqref="B42:D42"/>
    </sheetView>
  </sheetViews>
  <sheetFormatPr defaultRowHeight="15" x14ac:dyDescent="0.25"/>
  <cols>
    <col min="1" max="1" width="8.28515625" customWidth="1"/>
    <col min="2" max="2" width="49" customWidth="1"/>
    <col min="3" max="3" width="11.7109375" customWidth="1"/>
    <col min="4" max="4" width="22" style="1" customWidth="1"/>
    <col min="5" max="6" width="15.7109375" customWidth="1"/>
    <col min="7" max="7" width="11" customWidth="1"/>
    <col min="8" max="8" width="14" customWidth="1"/>
    <col min="9" max="9" width="7.5703125" bestFit="1" customWidth="1"/>
    <col min="10" max="10" width="15.28515625" customWidth="1"/>
    <col min="11" max="11" width="2.28515625" customWidth="1"/>
  </cols>
  <sheetData>
    <row r="1" spans="1:13" x14ac:dyDescent="0.25">
      <c r="A1" s="2" t="s">
        <v>65</v>
      </c>
      <c r="B1" s="3" t="s">
        <v>66</v>
      </c>
      <c r="C1" s="3"/>
      <c r="D1" s="3"/>
      <c r="E1" s="3"/>
      <c r="F1" s="4"/>
      <c r="G1" s="5"/>
      <c r="H1" s="4"/>
      <c r="I1" s="6"/>
      <c r="J1" s="12"/>
      <c r="K1" s="7" t="s">
        <v>68</v>
      </c>
      <c r="L1" s="13"/>
      <c r="M1" s="14"/>
    </row>
    <row r="2" spans="1:13" x14ac:dyDescent="0.25">
      <c r="A2" s="8"/>
      <c r="B2" s="8"/>
      <c r="C2" s="8"/>
      <c r="D2" s="8"/>
      <c r="E2" s="8"/>
      <c r="F2" s="8"/>
      <c r="G2" s="9"/>
      <c r="H2" s="8"/>
      <c r="I2" s="9"/>
      <c r="J2" s="10"/>
      <c r="K2" s="10"/>
      <c r="L2" s="14"/>
      <c r="M2" s="14"/>
    </row>
    <row r="3" spans="1:13" x14ac:dyDescent="0.25">
      <c r="A3" s="55" t="s">
        <v>67</v>
      </c>
      <c r="B3" s="55"/>
      <c r="C3" s="55"/>
      <c r="D3" s="55"/>
      <c r="E3" s="55"/>
      <c r="F3" s="55"/>
      <c r="G3" s="55"/>
      <c r="H3" s="55"/>
      <c r="I3" s="55"/>
      <c r="J3" s="55"/>
      <c r="K3" s="56"/>
      <c r="L3" s="14"/>
      <c r="M3" s="14"/>
    </row>
    <row r="4" spans="1:13" x14ac:dyDescent="0.25">
      <c r="A4" s="57" t="s">
        <v>69</v>
      </c>
      <c r="B4" s="57"/>
      <c r="C4" s="57"/>
      <c r="D4" s="57"/>
      <c r="E4" s="57"/>
      <c r="F4" s="57"/>
      <c r="G4" s="57"/>
      <c r="H4" s="57"/>
      <c r="I4" s="57"/>
      <c r="J4" s="57"/>
      <c r="K4" s="11"/>
      <c r="L4" s="14"/>
      <c r="M4" s="14"/>
    </row>
    <row r="5" spans="1:13" ht="15.75" thickBot="1" x14ac:dyDescent="0.3">
      <c r="A5" s="14"/>
      <c r="B5" s="14"/>
      <c r="C5" s="14"/>
      <c r="D5" s="15"/>
      <c r="E5" s="14"/>
      <c r="F5" s="14"/>
      <c r="G5" s="14"/>
      <c r="H5" s="14"/>
      <c r="I5" s="14"/>
      <c r="J5" s="14"/>
      <c r="K5" s="14"/>
      <c r="L5" s="14"/>
      <c r="M5" s="14"/>
    </row>
    <row r="6" spans="1:13" ht="39" x14ac:dyDescent="0.25">
      <c r="A6" s="16" t="s">
        <v>39</v>
      </c>
      <c r="B6" s="17" t="s">
        <v>0</v>
      </c>
      <c r="C6" s="18" t="s">
        <v>1</v>
      </c>
      <c r="D6" s="19" t="s">
        <v>16</v>
      </c>
      <c r="E6" s="18" t="s">
        <v>3</v>
      </c>
      <c r="F6" s="18" t="s">
        <v>22</v>
      </c>
      <c r="G6" s="18" t="s">
        <v>4</v>
      </c>
      <c r="H6" s="18" t="s">
        <v>23</v>
      </c>
      <c r="I6" s="18" t="s">
        <v>8</v>
      </c>
      <c r="J6" s="20" t="s">
        <v>24</v>
      </c>
      <c r="K6" s="14"/>
      <c r="L6" s="14"/>
      <c r="M6" s="14"/>
    </row>
    <row r="7" spans="1:13" x14ac:dyDescent="0.25">
      <c r="A7" s="21"/>
      <c r="B7" s="62" t="s">
        <v>32</v>
      </c>
      <c r="C7" s="62"/>
      <c r="D7" s="62"/>
      <c r="E7" s="62"/>
      <c r="F7" s="62"/>
      <c r="G7" s="62"/>
      <c r="H7" s="62"/>
      <c r="I7" s="62"/>
      <c r="J7" s="63"/>
      <c r="K7" s="14"/>
      <c r="L7" s="14"/>
      <c r="M7" s="14"/>
    </row>
    <row r="8" spans="1:13" ht="26.25" x14ac:dyDescent="0.25">
      <c r="A8" s="22" t="s">
        <v>40</v>
      </c>
      <c r="B8" s="23" t="s">
        <v>5</v>
      </c>
      <c r="C8" s="24" t="s">
        <v>2</v>
      </c>
      <c r="D8" s="25" t="s">
        <v>17</v>
      </c>
      <c r="E8" s="26">
        <v>43862</v>
      </c>
      <c r="F8" s="27">
        <v>43951</v>
      </c>
      <c r="G8" s="28">
        <f>ROUND(_xlfn.DAYS(F8,E8)/30.4,0)</f>
        <v>3</v>
      </c>
      <c r="H8" s="29"/>
      <c r="I8" s="28">
        <f>20+10</f>
        <v>30</v>
      </c>
      <c r="J8" s="30">
        <f>I8*H8*G8</f>
        <v>0</v>
      </c>
      <c r="K8" s="14"/>
      <c r="L8" s="14"/>
      <c r="M8" s="14"/>
    </row>
    <row r="9" spans="1:13" ht="26.25" x14ac:dyDescent="0.25">
      <c r="A9" s="22" t="s">
        <v>41</v>
      </c>
      <c r="B9" s="23" t="s">
        <v>7</v>
      </c>
      <c r="C9" s="24" t="s">
        <v>2</v>
      </c>
      <c r="D9" s="25" t="s">
        <v>18</v>
      </c>
      <c r="E9" s="26">
        <v>43862</v>
      </c>
      <c r="F9" s="27">
        <v>43951</v>
      </c>
      <c r="G9" s="28">
        <f t="shared" ref="G9:G11" si="0">ROUND(_xlfn.DAYS(F9,E9)/30.4,0)</f>
        <v>3</v>
      </c>
      <c r="H9" s="29"/>
      <c r="I9" s="28">
        <v>2</v>
      </c>
      <c r="J9" s="30">
        <f t="shared" ref="J9:J11" si="1">I9*H9*G9</f>
        <v>0</v>
      </c>
      <c r="K9" s="14"/>
      <c r="L9" s="14"/>
      <c r="M9" s="14"/>
    </row>
    <row r="10" spans="1:13" ht="26.25" x14ac:dyDescent="0.25">
      <c r="A10" s="22" t="s">
        <v>42</v>
      </c>
      <c r="B10" s="23" t="s">
        <v>6</v>
      </c>
      <c r="C10" s="24" t="s">
        <v>2</v>
      </c>
      <c r="D10" s="25" t="s">
        <v>19</v>
      </c>
      <c r="E10" s="26">
        <v>43862</v>
      </c>
      <c r="F10" s="27">
        <v>43951</v>
      </c>
      <c r="G10" s="28">
        <f t="shared" si="0"/>
        <v>3</v>
      </c>
      <c r="H10" s="29"/>
      <c r="I10" s="28">
        <v>4</v>
      </c>
      <c r="J10" s="30">
        <f t="shared" si="1"/>
        <v>0</v>
      </c>
      <c r="K10" s="14"/>
      <c r="L10" s="14"/>
      <c r="M10" s="14"/>
    </row>
    <row r="11" spans="1:13" ht="27" thickBot="1" x14ac:dyDescent="0.3">
      <c r="A11" s="31" t="s">
        <v>43</v>
      </c>
      <c r="B11" s="32" t="s">
        <v>20</v>
      </c>
      <c r="C11" s="33" t="s">
        <v>2</v>
      </c>
      <c r="D11" s="34" t="s">
        <v>30</v>
      </c>
      <c r="E11" s="35">
        <v>43862</v>
      </c>
      <c r="F11" s="36">
        <v>43951</v>
      </c>
      <c r="G11" s="37">
        <f t="shared" si="0"/>
        <v>3</v>
      </c>
      <c r="H11" s="38"/>
      <c r="I11" s="37">
        <v>2</v>
      </c>
      <c r="J11" s="39">
        <f t="shared" si="1"/>
        <v>0</v>
      </c>
      <c r="K11" s="14"/>
      <c r="L11" s="14"/>
      <c r="M11" s="14"/>
    </row>
    <row r="12" spans="1:13" ht="15.75" thickTop="1" x14ac:dyDescent="0.25">
      <c r="A12" s="40"/>
      <c r="B12" s="64" t="s">
        <v>34</v>
      </c>
      <c r="C12" s="65"/>
      <c r="D12" s="65"/>
      <c r="E12" s="65"/>
      <c r="F12" s="65"/>
      <c r="G12" s="65"/>
      <c r="H12" s="65"/>
      <c r="I12" s="65"/>
      <c r="J12" s="41">
        <f>SUM(J8:J11)</f>
        <v>0</v>
      </c>
      <c r="K12" s="14"/>
      <c r="L12" s="14"/>
      <c r="M12" s="14"/>
    </row>
    <row r="13" spans="1:13" x14ac:dyDescent="0.25">
      <c r="A13" s="42"/>
      <c r="B13" s="62" t="s">
        <v>70</v>
      </c>
      <c r="C13" s="62"/>
      <c r="D13" s="62"/>
      <c r="E13" s="62"/>
      <c r="F13" s="62"/>
      <c r="G13" s="62"/>
      <c r="H13" s="62"/>
      <c r="I13" s="62"/>
      <c r="J13" s="63"/>
      <c r="K13" s="14"/>
      <c r="L13" s="14"/>
      <c r="M13" s="14"/>
    </row>
    <row r="14" spans="1:13" ht="26.25" x14ac:dyDescent="0.25">
      <c r="A14" s="22" t="s">
        <v>44</v>
      </c>
      <c r="B14" s="23" t="s">
        <v>5</v>
      </c>
      <c r="C14" s="24" t="s">
        <v>2</v>
      </c>
      <c r="D14" s="25" t="s">
        <v>17</v>
      </c>
      <c r="E14" s="27">
        <v>43952</v>
      </c>
      <c r="F14" s="27">
        <f>E14+365*3-1</f>
        <v>45046</v>
      </c>
      <c r="G14" s="28">
        <f t="shared" ref="G14:G19" si="2">ROUND(_xlfn.DAYS(F14,E14)/30.4,0)</f>
        <v>36</v>
      </c>
      <c r="H14" s="29"/>
      <c r="I14" s="28">
        <f>20+10</f>
        <v>30</v>
      </c>
      <c r="J14" s="30">
        <f t="shared" ref="J14:J19" si="3">I14*H14*G14</f>
        <v>0</v>
      </c>
      <c r="K14" s="14"/>
      <c r="L14" s="14"/>
      <c r="M14" s="14"/>
    </row>
    <row r="15" spans="1:13" ht="26.25" x14ac:dyDescent="0.25">
      <c r="A15" s="22" t="s">
        <v>45</v>
      </c>
      <c r="B15" s="23" t="s">
        <v>7</v>
      </c>
      <c r="C15" s="24" t="s">
        <v>2</v>
      </c>
      <c r="D15" s="25" t="s">
        <v>18</v>
      </c>
      <c r="E15" s="27">
        <v>43952</v>
      </c>
      <c r="F15" s="27">
        <f t="shared" ref="F15:F17" si="4">E15+365*3-1</f>
        <v>45046</v>
      </c>
      <c r="G15" s="28">
        <f t="shared" si="2"/>
        <v>36</v>
      </c>
      <c r="H15" s="29"/>
      <c r="I15" s="28">
        <v>2</v>
      </c>
      <c r="J15" s="30">
        <f t="shared" si="3"/>
        <v>0</v>
      </c>
      <c r="K15" s="14"/>
      <c r="L15" s="14"/>
      <c r="M15" s="14"/>
    </row>
    <row r="16" spans="1:13" ht="26.25" x14ac:dyDescent="0.25">
      <c r="A16" s="22" t="s">
        <v>46</v>
      </c>
      <c r="B16" s="23" t="s">
        <v>6</v>
      </c>
      <c r="C16" s="24" t="s">
        <v>2</v>
      </c>
      <c r="D16" s="25" t="s">
        <v>19</v>
      </c>
      <c r="E16" s="27">
        <v>43952</v>
      </c>
      <c r="F16" s="27">
        <f t="shared" si="4"/>
        <v>45046</v>
      </c>
      <c r="G16" s="28">
        <f t="shared" si="2"/>
        <v>36</v>
      </c>
      <c r="H16" s="29"/>
      <c r="I16" s="28">
        <v>4</v>
      </c>
      <c r="J16" s="30">
        <f t="shared" si="3"/>
        <v>0</v>
      </c>
      <c r="K16" s="14"/>
      <c r="L16" s="14"/>
      <c r="M16" s="14"/>
    </row>
    <row r="17" spans="1:13" ht="26.25" x14ac:dyDescent="0.25">
      <c r="A17" s="22" t="s">
        <v>47</v>
      </c>
      <c r="B17" s="23" t="s">
        <v>20</v>
      </c>
      <c r="C17" s="24" t="s">
        <v>2</v>
      </c>
      <c r="D17" s="25" t="s">
        <v>30</v>
      </c>
      <c r="E17" s="27">
        <v>43952</v>
      </c>
      <c r="F17" s="27">
        <f t="shared" si="4"/>
        <v>45046</v>
      </c>
      <c r="G17" s="28">
        <f t="shared" si="2"/>
        <v>36</v>
      </c>
      <c r="H17" s="29"/>
      <c r="I17" s="28">
        <v>2</v>
      </c>
      <c r="J17" s="30">
        <f t="shared" si="3"/>
        <v>0</v>
      </c>
      <c r="K17" s="14"/>
      <c r="L17" s="14"/>
      <c r="M17" s="14"/>
    </row>
    <row r="18" spans="1:13" ht="26.25" x14ac:dyDescent="0.25">
      <c r="A18" s="22" t="s">
        <v>48</v>
      </c>
      <c r="B18" s="23" t="s">
        <v>5</v>
      </c>
      <c r="C18" s="24" t="s">
        <v>2</v>
      </c>
      <c r="D18" s="25" t="s">
        <v>17</v>
      </c>
      <c r="E18" s="27">
        <v>44080</v>
      </c>
      <c r="F18" s="27">
        <f>F17</f>
        <v>45046</v>
      </c>
      <c r="G18" s="28">
        <f t="shared" si="2"/>
        <v>32</v>
      </c>
      <c r="H18" s="29"/>
      <c r="I18" s="28">
        <v>6</v>
      </c>
      <c r="J18" s="30">
        <f t="shared" si="3"/>
        <v>0</v>
      </c>
      <c r="K18" s="14"/>
      <c r="L18" s="14"/>
      <c r="M18" s="14"/>
    </row>
    <row r="19" spans="1:13" ht="27" thickBot="1" x14ac:dyDescent="0.3">
      <c r="A19" s="31" t="s">
        <v>49</v>
      </c>
      <c r="B19" s="32" t="s">
        <v>21</v>
      </c>
      <c r="C19" s="33" t="s">
        <v>2</v>
      </c>
      <c r="D19" s="34" t="s">
        <v>25</v>
      </c>
      <c r="E19" s="36">
        <v>44080</v>
      </c>
      <c r="F19" s="36">
        <f>F18</f>
        <v>45046</v>
      </c>
      <c r="G19" s="37">
        <f t="shared" si="2"/>
        <v>32</v>
      </c>
      <c r="H19" s="38"/>
      <c r="I19" s="37">
        <v>1</v>
      </c>
      <c r="J19" s="39">
        <f t="shared" si="3"/>
        <v>0</v>
      </c>
      <c r="K19" s="14"/>
      <c r="L19" s="14"/>
      <c r="M19" s="14"/>
    </row>
    <row r="20" spans="1:13" ht="15.75" thickTop="1" x14ac:dyDescent="0.25">
      <c r="A20" s="43"/>
      <c r="B20" s="64" t="s">
        <v>35</v>
      </c>
      <c r="C20" s="65"/>
      <c r="D20" s="65"/>
      <c r="E20" s="65"/>
      <c r="F20" s="65"/>
      <c r="G20" s="65"/>
      <c r="H20" s="65"/>
      <c r="I20" s="65"/>
      <c r="J20" s="41">
        <f>SUM(J14:J19)</f>
        <v>0</v>
      </c>
      <c r="K20" s="14"/>
      <c r="L20" s="14"/>
      <c r="M20" s="14"/>
    </row>
    <row r="21" spans="1:13" x14ac:dyDescent="0.25">
      <c r="A21" s="42"/>
      <c r="B21" s="62" t="s">
        <v>31</v>
      </c>
      <c r="C21" s="62"/>
      <c r="D21" s="62"/>
      <c r="E21" s="62"/>
      <c r="F21" s="62"/>
      <c r="G21" s="62"/>
      <c r="H21" s="62"/>
      <c r="I21" s="62"/>
      <c r="J21" s="63"/>
      <c r="K21" s="14"/>
      <c r="L21" s="14"/>
      <c r="M21" s="14"/>
    </row>
    <row r="22" spans="1:13" x14ac:dyDescent="0.25">
      <c r="A22" s="22" t="s">
        <v>50</v>
      </c>
      <c r="B22" s="23" t="s">
        <v>14</v>
      </c>
      <c r="C22" s="24" t="s">
        <v>15</v>
      </c>
      <c r="D22" s="25" t="s">
        <v>26</v>
      </c>
      <c r="E22" s="26"/>
      <c r="F22" s="26"/>
      <c r="G22" s="28"/>
      <c r="H22" s="29"/>
      <c r="I22" s="44">
        <v>6</v>
      </c>
      <c r="J22" s="30">
        <f>I22*H22</f>
        <v>0</v>
      </c>
      <c r="K22" s="14"/>
      <c r="L22" s="14"/>
      <c r="M22" s="14"/>
    </row>
    <row r="23" spans="1:13" ht="26.25" x14ac:dyDescent="0.25">
      <c r="A23" s="22" t="s">
        <v>51</v>
      </c>
      <c r="B23" s="23" t="s">
        <v>28</v>
      </c>
      <c r="C23" s="24" t="s">
        <v>15</v>
      </c>
      <c r="D23" s="25" t="s">
        <v>25</v>
      </c>
      <c r="E23" s="26"/>
      <c r="F23" s="26"/>
      <c r="G23" s="28"/>
      <c r="H23" s="29"/>
      <c r="I23" s="44">
        <v>2</v>
      </c>
      <c r="J23" s="30">
        <f>I23*H23</f>
        <v>0</v>
      </c>
      <c r="K23" s="14"/>
      <c r="L23" s="14"/>
      <c r="M23" s="14"/>
    </row>
    <row r="24" spans="1:13" ht="26.25" x14ac:dyDescent="0.25">
      <c r="A24" s="22" t="s">
        <v>52</v>
      </c>
      <c r="B24" s="23" t="s">
        <v>27</v>
      </c>
      <c r="C24" s="24" t="s">
        <v>2</v>
      </c>
      <c r="D24" s="25"/>
      <c r="E24" s="26"/>
      <c r="F24" s="26"/>
      <c r="G24" s="28">
        <v>12</v>
      </c>
      <c r="H24" s="29"/>
      <c r="I24" s="44">
        <f>I22</f>
        <v>6</v>
      </c>
      <c r="J24" s="30">
        <f t="shared" ref="J24:J27" si="5">I24*H24*G24</f>
        <v>0</v>
      </c>
      <c r="K24" s="14"/>
      <c r="L24" s="14"/>
      <c r="M24" s="14"/>
    </row>
    <row r="25" spans="1:13" ht="26.25" x14ac:dyDescent="0.25">
      <c r="A25" s="22" t="s">
        <v>53</v>
      </c>
      <c r="B25" s="23" t="s">
        <v>5</v>
      </c>
      <c r="C25" s="24" t="s">
        <v>2</v>
      </c>
      <c r="D25" s="25"/>
      <c r="E25" s="26"/>
      <c r="F25" s="26"/>
      <c r="G25" s="28">
        <v>21</v>
      </c>
      <c r="H25" s="29"/>
      <c r="I25" s="44">
        <f>I24</f>
        <v>6</v>
      </c>
      <c r="J25" s="30">
        <f t="shared" si="5"/>
        <v>0</v>
      </c>
      <c r="K25" s="14"/>
      <c r="L25" s="14"/>
      <c r="M25" s="14"/>
    </row>
    <row r="26" spans="1:13" ht="26.25" x14ac:dyDescent="0.25">
      <c r="A26" s="22" t="s">
        <v>54</v>
      </c>
      <c r="B26" s="23" t="s">
        <v>29</v>
      </c>
      <c r="C26" s="24" t="s">
        <v>2</v>
      </c>
      <c r="D26" s="25"/>
      <c r="E26" s="26"/>
      <c r="F26" s="26"/>
      <c r="G26" s="28">
        <v>12</v>
      </c>
      <c r="H26" s="29"/>
      <c r="I26" s="44">
        <v>2</v>
      </c>
      <c r="J26" s="30">
        <f t="shared" si="5"/>
        <v>0</v>
      </c>
      <c r="K26" s="14"/>
      <c r="L26" s="14"/>
      <c r="M26" s="14"/>
    </row>
    <row r="27" spans="1:13" ht="27" thickBot="1" x14ac:dyDescent="0.3">
      <c r="A27" s="31" t="s">
        <v>55</v>
      </c>
      <c r="B27" s="32" t="s">
        <v>28</v>
      </c>
      <c r="C27" s="33" t="s">
        <v>2</v>
      </c>
      <c r="D27" s="34"/>
      <c r="E27" s="35"/>
      <c r="F27" s="35"/>
      <c r="G27" s="37">
        <v>21</v>
      </c>
      <c r="H27" s="38"/>
      <c r="I27" s="45">
        <v>2</v>
      </c>
      <c r="J27" s="39">
        <f t="shared" si="5"/>
        <v>0</v>
      </c>
      <c r="K27" s="14"/>
      <c r="L27" s="14"/>
      <c r="M27" s="14"/>
    </row>
    <row r="28" spans="1:13" ht="15.75" thickTop="1" x14ac:dyDescent="0.25">
      <c r="A28" s="43"/>
      <c r="B28" s="66" t="s">
        <v>36</v>
      </c>
      <c r="C28" s="67"/>
      <c r="D28" s="67"/>
      <c r="E28" s="67"/>
      <c r="F28" s="67"/>
      <c r="G28" s="67"/>
      <c r="H28" s="67"/>
      <c r="I28" s="67"/>
      <c r="J28" s="41">
        <f>SUM(J22:J27)</f>
        <v>0</v>
      </c>
      <c r="K28" s="14"/>
      <c r="L28" s="14"/>
      <c r="M28" s="14"/>
    </row>
    <row r="29" spans="1:13" x14ac:dyDescent="0.25">
      <c r="A29" s="42"/>
      <c r="B29" s="62" t="s">
        <v>71</v>
      </c>
      <c r="C29" s="62"/>
      <c r="D29" s="62"/>
      <c r="E29" s="62"/>
      <c r="F29" s="62"/>
      <c r="G29" s="62"/>
      <c r="H29" s="62"/>
      <c r="I29" s="62"/>
      <c r="J29" s="62"/>
      <c r="K29" s="14"/>
      <c r="L29" s="14"/>
      <c r="M29" s="14"/>
    </row>
    <row r="30" spans="1:13" ht="26.25" x14ac:dyDescent="0.25">
      <c r="A30" s="22" t="s">
        <v>56</v>
      </c>
      <c r="B30" s="23" t="s">
        <v>9</v>
      </c>
      <c r="C30" s="24" t="s">
        <v>15</v>
      </c>
      <c r="D30" s="25"/>
      <c r="E30" s="26"/>
      <c r="F30" s="26"/>
      <c r="G30" s="28"/>
      <c r="H30" s="29"/>
      <c r="I30" s="44">
        <v>4</v>
      </c>
      <c r="J30" s="30">
        <f>I30*H30</f>
        <v>0</v>
      </c>
      <c r="K30" s="14"/>
      <c r="L30" s="14"/>
      <c r="M30" s="14"/>
    </row>
    <row r="31" spans="1:13" ht="15" customHeight="1" thickBot="1" x14ac:dyDescent="0.3">
      <c r="A31" s="31" t="s">
        <v>57</v>
      </c>
      <c r="B31" s="32" t="s">
        <v>9</v>
      </c>
      <c r="C31" s="33" t="s">
        <v>2</v>
      </c>
      <c r="D31" s="34"/>
      <c r="E31" s="35"/>
      <c r="F31" s="35"/>
      <c r="G31" s="37">
        <v>34</v>
      </c>
      <c r="H31" s="38"/>
      <c r="I31" s="45">
        <v>4</v>
      </c>
      <c r="J31" s="39">
        <f>I31*H31*G31</f>
        <v>0</v>
      </c>
      <c r="K31" s="14"/>
      <c r="L31" s="14"/>
      <c r="M31" s="14"/>
    </row>
    <row r="32" spans="1:13" ht="15.75" thickTop="1" x14ac:dyDescent="0.25">
      <c r="A32" s="43"/>
      <c r="B32" s="64" t="s">
        <v>37</v>
      </c>
      <c r="C32" s="65"/>
      <c r="D32" s="65"/>
      <c r="E32" s="65"/>
      <c r="F32" s="65"/>
      <c r="G32" s="65"/>
      <c r="H32" s="65"/>
      <c r="I32" s="65"/>
      <c r="J32" s="41">
        <f>SUM(J30:J31)</f>
        <v>0</v>
      </c>
      <c r="K32" s="14"/>
      <c r="L32" s="14"/>
      <c r="M32" s="14"/>
    </row>
    <row r="33" spans="1:13" x14ac:dyDescent="0.25">
      <c r="A33" s="42"/>
      <c r="B33" s="62" t="s">
        <v>33</v>
      </c>
      <c r="C33" s="62"/>
      <c r="D33" s="62"/>
      <c r="E33" s="62"/>
      <c r="F33" s="62"/>
      <c r="G33" s="62"/>
      <c r="H33" s="62"/>
      <c r="I33" s="62"/>
      <c r="J33" s="62"/>
      <c r="K33" s="14"/>
      <c r="L33" s="14"/>
      <c r="M33" s="14"/>
    </row>
    <row r="34" spans="1:13" ht="15.75" thickBot="1" x14ac:dyDescent="0.3">
      <c r="A34" s="31" t="s">
        <v>58</v>
      </c>
      <c r="B34" s="46" t="s">
        <v>13</v>
      </c>
      <c r="C34" s="37" t="s">
        <v>12</v>
      </c>
      <c r="D34" s="47"/>
      <c r="E34" s="35"/>
      <c r="F34" s="35"/>
      <c r="G34" s="37"/>
      <c r="H34" s="38"/>
      <c r="I34" s="45">
        <v>75</v>
      </c>
      <c r="J34" s="39">
        <f>I34*H34</f>
        <v>0</v>
      </c>
      <c r="K34" s="14"/>
      <c r="L34" s="14"/>
      <c r="M34" s="14"/>
    </row>
    <row r="35" spans="1:13" ht="16.5" thickTop="1" thickBot="1" x14ac:dyDescent="0.3">
      <c r="A35" s="48"/>
      <c r="B35" s="58" t="s">
        <v>38</v>
      </c>
      <c r="C35" s="58"/>
      <c r="D35" s="58"/>
      <c r="E35" s="58"/>
      <c r="F35" s="58"/>
      <c r="G35" s="58"/>
      <c r="H35" s="58"/>
      <c r="I35" s="58"/>
      <c r="J35" s="41">
        <f>SUM(J33:J34)</f>
        <v>0</v>
      </c>
      <c r="K35" s="14"/>
      <c r="L35" s="14"/>
      <c r="M35" s="14"/>
    </row>
    <row r="36" spans="1:13" ht="15.75" thickBot="1" x14ac:dyDescent="0.3">
      <c r="A36" s="48"/>
      <c r="B36" s="59" t="s">
        <v>10</v>
      </c>
      <c r="C36" s="60"/>
      <c r="D36" s="60"/>
      <c r="E36" s="60"/>
      <c r="F36" s="60"/>
      <c r="G36" s="60"/>
      <c r="H36" s="60"/>
      <c r="I36" s="61"/>
      <c r="J36" s="49">
        <f>J35+J32+J28+J20+J12</f>
        <v>0</v>
      </c>
      <c r="K36" s="14"/>
      <c r="L36" s="14"/>
      <c r="M36" s="14"/>
    </row>
    <row r="37" spans="1:13" x14ac:dyDescent="0.25">
      <c r="A37" s="48"/>
      <c r="B37" s="48" t="s">
        <v>11</v>
      </c>
      <c r="C37" s="48"/>
      <c r="D37" s="50"/>
      <c r="E37" s="48"/>
      <c r="F37" s="48"/>
      <c r="G37" s="48"/>
      <c r="H37" s="48"/>
      <c r="I37" s="48"/>
      <c r="J37" s="48"/>
      <c r="K37" s="14"/>
      <c r="L37" s="14"/>
      <c r="M37" s="14"/>
    </row>
    <row r="38" spans="1:13" x14ac:dyDescent="0.25">
      <c r="A38" s="14"/>
      <c r="B38" s="14"/>
      <c r="C38" s="14"/>
      <c r="D38" s="15"/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25">
      <c r="A39" s="51" t="s">
        <v>59</v>
      </c>
      <c r="B39" s="48"/>
      <c r="C39" s="48"/>
      <c r="D39" s="50"/>
      <c r="E39" s="48"/>
      <c r="F39" s="48"/>
      <c r="G39" s="48"/>
      <c r="H39" s="48"/>
      <c r="I39" s="48"/>
      <c r="J39" s="48"/>
      <c r="K39" s="48"/>
      <c r="L39" s="48"/>
      <c r="M39" s="48"/>
    </row>
    <row r="40" spans="1:13" x14ac:dyDescent="0.25">
      <c r="A40" s="48"/>
      <c r="B40" s="48"/>
      <c r="C40" s="48"/>
      <c r="D40" s="50"/>
      <c r="E40" s="48"/>
      <c r="F40" s="48"/>
      <c r="G40" s="48"/>
      <c r="H40" s="48"/>
      <c r="I40" s="48"/>
      <c r="J40" s="48"/>
      <c r="K40" s="48"/>
      <c r="L40" s="48"/>
      <c r="M40" s="48"/>
    </row>
    <row r="41" spans="1:13" x14ac:dyDescent="0.25">
      <c r="A41" s="48" t="s">
        <v>63</v>
      </c>
      <c r="B41" s="48"/>
      <c r="C41" s="48"/>
      <c r="D41" s="50"/>
      <c r="E41" s="48"/>
      <c r="F41" s="48"/>
      <c r="G41" s="48"/>
      <c r="H41" s="48"/>
      <c r="I41" s="48"/>
      <c r="J41" s="48"/>
      <c r="K41" s="48"/>
      <c r="L41" s="48"/>
      <c r="M41" s="48"/>
    </row>
    <row r="42" spans="1:13" x14ac:dyDescent="0.25">
      <c r="A42" s="68" t="s">
        <v>64</v>
      </c>
      <c r="B42" s="68"/>
      <c r="C42" s="68"/>
      <c r="D42" s="69"/>
      <c r="E42" s="48"/>
      <c r="F42" s="48"/>
      <c r="G42" s="48"/>
      <c r="H42" s="48"/>
      <c r="I42" s="48"/>
      <c r="J42" s="48"/>
      <c r="K42" s="48"/>
      <c r="L42" s="48"/>
      <c r="M42" s="48"/>
    </row>
    <row r="43" spans="1:13" x14ac:dyDescent="0.25">
      <c r="A43" s="48"/>
      <c r="B43" s="48"/>
      <c r="C43" s="48"/>
      <c r="D43" s="50"/>
      <c r="E43" s="48"/>
      <c r="F43" s="48"/>
      <c r="G43" s="48"/>
      <c r="H43" s="48"/>
      <c r="I43" s="48"/>
      <c r="J43" s="48"/>
      <c r="K43" s="48"/>
      <c r="L43" s="48"/>
      <c r="M43" s="48"/>
    </row>
    <row r="44" spans="1:13" x14ac:dyDescent="0.25">
      <c r="A44" s="48"/>
      <c r="B44" s="48"/>
      <c r="C44" s="48"/>
      <c r="D44" s="50"/>
      <c r="E44" s="48"/>
      <c r="F44" s="48"/>
      <c r="G44" s="48"/>
      <c r="H44" s="48"/>
      <c r="I44" s="48"/>
      <c r="J44" s="48"/>
      <c r="K44" s="48"/>
      <c r="L44" s="48"/>
      <c r="M44" s="48"/>
    </row>
    <row r="45" spans="1:13" x14ac:dyDescent="0.25">
      <c r="A45" s="52"/>
      <c r="B45" s="52"/>
      <c r="C45" s="48"/>
      <c r="D45" s="50"/>
      <c r="E45" s="48"/>
      <c r="F45" s="48"/>
      <c r="G45" s="48"/>
      <c r="H45" s="48"/>
      <c r="I45" s="52"/>
      <c r="J45" s="52"/>
      <c r="K45" s="52"/>
      <c r="L45" s="52"/>
      <c r="M45" s="48"/>
    </row>
    <row r="46" spans="1:13" x14ac:dyDescent="0.25">
      <c r="A46" s="48" t="s">
        <v>60</v>
      </c>
      <c r="B46" s="48"/>
      <c r="C46" s="48"/>
      <c r="D46" s="50" t="s">
        <v>61</v>
      </c>
      <c r="E46" s="48"/>
      <c r="F46" s="48"/>
      <c r="G46" s="48"/>
      <c r="H46" s="48"/>
      <c r="I46" s="48" t="s">
        <v>62</v>
      </c>
      <c r="J46" s="48"/>
      <c r="K46" s="48"/>
      <c r="L46" s="48"/>
      <c r="M46" s="48"/>
    </row>
    <row r="47" spans="1:13" x14ac:dyDescent="0.25">
      <c r="A47" s="48"/>
      <c r="B47" s="48"/>
      <c r="C47" s="48"/>
      <c r="D47" s="50"/>
      <c r="E47" s="48"/>
      <c r="F47" s="48"/>
      <c r="G47" s="48"/>
      <c r="H47" s="48"/>
      <c r="I47" s="48"/>
      <c r="J47" s="48"/>
      <c r="K47" s="48"/>
      <c r="L47" s="48"/>
      <c r="M47" s="48"/>
    </row>
    <row r="48" spans="1:13" x14ac:dyDescent="0.25">
      <c r="A48" s="53"/>
      <c r="B48" s="53"/>
      <c r="C48" s="53"/>
      <c r="D48" s="54"/>
      <c r="E48" s="53"/>
      <c r="F48" s="53"/>
      <c r="G48" s="53"/>
      <c r="H48" s="53"/>
      <c r="I48" s="53"/>
      <c r="J48" s="53"/>
      <c r="K48" s="53"/>
      <c r="L48" s="53"/>
      <c r="M48" s="53"/>
    </row>
  </sheetData>
  <mergeCells count="13">
    <mergeCell ref="A3:K3"/>
    <mergeCell ref="A4:J4"/>
    <mergeCell ref="B35:I35"/>
    <mergeCell ref="B36:I36"/>
    <mergeCell ref="B21:J21"/>
    <mergeCell ref="B7:J7"/>
    <mergeCell ref="B13:J13"/>
    <mergeCell ref="B29:J29"/>
    <mergeCell ref="B33:J33"/>
    <mergeCell ref="B12:I12"/>
    <mergeCell ref="B20:I20"/>
    <mergeCell ref="B28:I28"/>
    <mergeCell ref="B32:I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 Oberdank</dc:creator>
  <cp:lastModifiedBy>Uporabnik sistema Windows</cp:lastModifiedBy>
  <dcterms:created xsi:type="dcterms:W3CDTF">2017-01-27T14:35:00Z</dcterms:created>
  <dcterms:modified xsi:type="dcterms:W3CDTF">2020-04-15T05:05:38Z</dcterms:modified>
</cp:coreProperties>
</file>