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popisi za razpis\Dolsko_E31728\popisi za razpis\"/>
    </mc:Choice>
  </mc:AlternateContent>
  <bookViews>
    <workbookView xWindow="32760" yWindow="32760" windowWidth="32760" windowHeight="32760" tabRatio="756"/>
  </bookViews>
  <sheets>
    <sheet name="REKAPITULACIJA " sheetId="8" r:id="rId1"/>
    <sheet name="PREDDELA" sheetId="1" r:id="rId2"/>
    <sheet name="ZEMELJSKA DELA" sheetId="2" r:id="rId3"/>
    <sheet name="ZGORNJI USTROJ" sheetId="4" r:id="rId4"/>
    <sheet name="ODVODNJAVANJE" sheetId="14" r:id="rId5"/>
    <sheet name="OPREMA CESTE" sheetId="13" r:id="rId6"/>
    <sheet name="JAVNA RAZSVETLJAVA" sheetId="15" r:id="rId7"/>
    <sheet name="TUJE STORITVE" sheetId="11" r:id="rId8"/>
  </sheets>
  <definedNames>
    <definedName name="_Toc116357468" localSheetId="2">'ZEMELJSKA DELA'!#REF!</definedName>
    <definedName name="_Toc116357576" localSheetId="4">ODVODNJAVANJE!#REF!</definedName>
    <definedName name="_xlnm.Print_Area" localSheetId="0">'REKAPITULACIJA '!$A$1:$H$44</definedName>
    <definedName name="_xlnm.Print_Titles" localSheetId="4">ODVODNJAVANJE!$1:$1</definedName>
    <definedName name="_xlnm.Print_Titles" localSheetId="5">'OPREMA CESTE'!$1:$1</definedName>
    <definedName name="_xlnm.Print_Titles" localSheetId="1">PREDDELA!$1:$1</definedName>
    <definedName name="_xlnm.Print_Titles" localSheetId="7">'TUJE STORITVE'!$1:$1</definedName>
    <definedName name="_xlnm.Print_Titles" localSheetId="2">'ZEMELJSKA DELA'!$1:$1</definedName>
    <definedName name="_xlnm.Print_Titles" localSheetId="3">'ZGORNJI USTROJ'!$1:$1</definedName>
  </definedNames>
  <calcPr calcId="162913"/>
</workbook>
</file>

<file path=xl/calcChain.xml><?xml version="1.0" encoding="utf-8"?>
<calcChain xmlns="http://schemas.openxmlformats.org/spreadsheetml/2006/main">
  <c r="F6" i="11" l="1"/>
  <c r="F8" i="11"/>
  <c r="F10" i="11"/>
  <c r="F12" i="11"/>
  <c r="F14" i="11"/>
  <c r="F16" i="11"/>
  <c r="F18" i="11"/>
  <c r="F7" i="15"/>
  <c r="F23" i="15" s="1"/>
  <c r="F9" i="15"/>
  <c r="F11" i="15"/>
  <c r="F13" i="15"/>
  <c r="F15" i="15"/>
  <c r="F17" i="15"/>
  <c r="F19" i="15"/>
  <c r="F21" i="15"/>
  <c r="F7" i="13"/>
  <c r="F10" i="13"/>
  <c r="F13" i="13"/>
  <c r="F16" i="13"/>
  <c r="F19" i="13"/>
  <c r="F21" i="13"/>
  <c r="F23" i="13"/>
  <c r="F25" i="13"/>
  <c r="F29" i="13"/>
  <c r="F31" i="13"/>
  <c r="F33" i="13"/>
  <c r="F8" i="14"/>
  <c r="F16" i="14" s="1"/>
  <c r="G23" i="8" s="1"/>
  <c r="F12" i="14"/>
  <c r="F14" i="14"/>
  <c r="F7" i="4"/>
  <c r="F11" i="4"/>
  <c r="F15" i="4"/>
  <c r="F17" i="4"/>
  <c r="F19" i="4"/>
  <c r="F21" i="4"/>
  <c r="F23" i="4"/>
  <c r="F28" i="4"/>
  <c r="F31" i="4"/>
  <c r="F35" i="4"/>
  <c r="F37" i="4"/>
  <c r="F6" i="2"/>
  <c r="F8" i="2"/>
  <c r="F10" i="2"/>
  <c r="F14" i="2"/>
  <c r="F19" i="2"/>
  <c r="F25" i="2" s="1"/>
  <c r="G19" i="8" s="1"/>
  <c r="F23" i="2"/>
  <c r="F6" i="1"/>
  <c r="F8" i="1"/>
  <c r="F10" i="1"/>
  <c r="F16" i="1"/>
  <c r="F18" i="1"/>
  <c r="F20" i="1"/>
  <c r="F22" i="1"/>
  <c r="F26" i="1"/>
  <c r="F28" i="1"/>
  <c r="F30" i="1"/>
  <c r="F32" i="1"/>
  <c r="F36" i="1"/>
  <c r="F38" i="1"/>
  <c r="F40" i="1"/>
  <c r="F20" i="11" l="1"/>
  <c r="G29" i="8" s="1"/>
  <c r="F37" i="13"/>
  <c r="G25" i="8" s="1"/>
  <c r="F39" i="4"/>
  <c r="G21" i="8" s="1"/>
  <c r="F42" i="1"/>
  <c r="G17" i="8" s="1"/>
  <c r="G27" i="8"/>
  <c r="G32" i="8" l="1"/>
  <c r="G33" i="8" s="1"/>
  <c r="G39" i="8" s="1"/>
  <c r="G36" i="8"/>
  <c r="G35" i="8"/>
</calcChain>
</file>

<file path=xl/sharedStrings.xml><?xml version="1.0" encoding="utf-8"?>
<sst xmlns="http://schemas.openxmlformats.org/spreadsheetml/2006/main" count="275" uniqueCount="197">
  <si>
    <t>Projekt:</t>
  </si>
  <si>
    <t>Opis postavke:</t>
  </si>
  <si>
    <t>količina</t>
  </si>
  <si>
    <t>enota</t>
  </si>
  <si>
    <t>1.0 PREDDELA</t>
  </si>
  <si>
    <t>11 111</t>
  </si>
  <si>
    <t>1.1 Geodetska dela</t>
  </si>
  <si>
    <t>km</t>
  </si>
  <si>
    <t>Postavitev in zavarovanje prečnih profilov z označbo naklonov, višine planuma, tampona in utrditve.</t>
  </si>
  <si>
    <t>kos</t>
  </si>
  <si>
    <t>1.2 Čiščenje terena</t>
  </si>
  <si>
    <t>12 211</t>
  </si>
  <si>
    <t>SKUPAJ PREDDELA</t>
  </si>
  <si>
    <t>2.0 ZEMELJSKA DELA</t>
  </si>
  <si>
    <t>2.1 Izkopi</t>
  </si>
  <si>
    <t>21 111</t>
  </si>
  <si>
    <t>2.2 Planum temeljnih tal</t>
  </si>
  <si>
    <t>1.0</t>
  </si>
  <si>
    <t>PREDDELA</t>
  </si>
  <si>
    <t>2.0</t>
  </si>
  <si>
    <t>ZGORNJI USTROJ</t>
  </si>
  <si>
    <t>ZEMELJSKA DELA</t>
  </si>
  <si>
    <t>3.0</t>
  </si>
  <si>
    <t>4.0</t>
  </si>
  <si>
    <t>ODVODNJAVANJE</t>
  </si>
  <si>
    <t>6.0</t>
  </si>
  <si>
    <t>OPREMA  CESTE</t>
  </si>
  <si>
    <t>SKUPAJ:</t>
  </si>
  <si>
    <t>2.4 Nasipi in posteljice</t>
  </si>
  <si>
    <t>2.5 Brežine in zelenice</t>
  </si>
  <si>
    <t>SKUPAJ ZEMELJSKA DELA</t>
  </si>
  <si>
    <t>3.0 ZGORNJI USTROJ</t>
  </si>
  <si>
    <t>3.1 Nosilne nevezane plasti</t>
  </si>
  <si>
    <t>31 111</t>
  </si>
  <si>
    <t>3.2 Obrabne zaporne plasti</t>
  </si>
  <si>
    <t>4.0 ODVODNJAVANJE</t>
  </si>
  <si>
    <t>4.4 Vtočni in revizijski jaški</t>
  </si>
  <si>
    <t>ODVODNJAVANJE SKUPAJ:</t>
  </si>
  <si>
    <t>ZGORNJI USTROJ SKUPAJ</t>
  </si>
  <si>
    <t>6.0 OPREMA CESTE</t>
  </si>
  <si>
    <t>6.1 Pokončna oprema ceste</t>
  </si>
  <si>
    <t>6.2 Označbe na vozišču</t>
  </si>
  <si>
    <t>62 111</t>
  </si>
  <si>
    <t xml:space="preserve">OPREMA CESTE SKUPAJ: </t>
  </si>
  <si>
    <t>Sestavil:</t>
  </si>
  <si>
    <t>m</t>
  </si>
  <si>
    <t xml:space="preserve">Št. projekta: </t>
  </si>
  <si>
    <t>Št. načrta:</t>
  </si>
  <si>
    <t>7.0</t>
  </si>
  <si>
    <t>TUJE STORITVE</t>
  </si>
  <si>
    <t>TUJE STORITVE SKUPAJ:</t>
  </si>
  <si>
    <t>22% DDV:</t>
  </si>
  <si>
    <t>Projektantski nadzor</t>
  </si>
  <si>
    <t>ur</t>
  </si>
  <si>
    <t>Izdelava varnostnega načrta</t>
  </si>
  <si>
    <t xml:space="preserve">kos </t>
  </si>
  <si>
    <t>Nadzor varnostnega inženirja</t>
  </si>
  <si>
    <t>ure</t>
  </si>
  <si>
    <t>SKUPNA REKAPITULACIJA</t>
  </si>
  <si>
    <t>cena [€]</t>
  </si>
  <si>
    <t>znesek [€]</t>
  </si>
  <si>
    <t>Geomehanski nadzor</t>
  </si>
  <si>
    <r>
      <t>m</t>
    </r>
    <r>
      <rPr>
        <vertAlign val="superscript"/>
        <sz val="10"/>
        <rFont val="Arial CE"/>
        <charset val="238"/>
      </rPr>
      <t>2</t>
    </r>
  </si>
  <si>
    <t>Izdelava temelja iz cementnega betona C 12/15, globine 80 cm, premera 30 cm</t>
  </si>
  <si>
    <r>
      <t xml:space="preserve">Dobava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64 mm</t>
    </r>
  </si>
  <si>
    <r>
      <t>m</t>
    </r>
    <r>
      <rPr>
        <vertAlign val="superscript"/>
        <sz val="10"/>
        <rFont val="Arial CE"/>
        <charset val="238"/>
      </rPr>
      <t>3</t>
    </r>
  </si>
  <si>
    <t>Obnovitev in zavarovanje zakoličbe osi trase javne ceste v ravninskem terenu</t>
  </si>
  <si>
    <t xml:space="preserve"> </t>
  </si>
  <si>
    <t>1.2.2 Odstranitev prometne opreme in signalizacije</t>
  </si>
  <si>
    <r>
      <t>Določitev in preverjanje položajev, višin in smeri pri gradnji objekta s površino nad 500 m</t>
    </r>
    <r>
      <rPr>
        <vertAlign val="superscript"/>
        <sz val="10"/>
        <rFont val="Arial"/>
        <family val="2"/>
        <charset val="238"/>
      </rPr>
      <t>2</t>
    </r>
  </si>
  <si>
    <t>11 112</t>
  </si>
  <si>
    <t>11 113</t>
  </si>
  <si>
    <t>12 111</t>
  </si>
  <si>
    <t>1.2.1 Odstranitev grmovja, dreves, vej in panjev</t>
  </si>
  <si>
    <t>1.2.3 Porušitev in odstranitev voziščnih konstrukcij</t>
  </si>
  <si>
    <t>12 312</t>
  </si>
  <si>
    <t>Zarezovanje obstoječega asfaltnega vozišča, ne glede na debelino.</t>
  </si>
  <si>
    <t>Površinski odkop plodne zemlje 1. kategorije (humus) z odrivom ob gradbišče oziroma deponiranje izven trase.</t>
  </si>
  <si>
    <t>25 111</t>
  </si>
  <si>
    <t>44 111</t>
  </si>
  <si>
    <t>44 112</t>
  </si>
  <si>
    <t>Dobava in pritrditev trikotnega prometnega znaka, podloga iz Al pločevine. Razred svetlobne odbojnosti površine znaka RA3.</t>
  </si>
  <si>
    <t>dolžina stranice 600 mm</t>
  </si>
  <si>
    <t>61 115</t>
  </si>
  <si>
    <t>Dobava in pritrditev okroglega prometnega znaka, podloga iz Al pločevine. Razred svetlobne odbojnosti površine znaka RA3.</t>
  </si>
  <si>
    <t>61 113</t>
  </si>
  <si>
    <t>79 111</t>
  </si>
  <si>
    <t>Izdelava elaborata ureditve prometa v času gradnje</t>
  </si>
  <si>
    <t>79 112</t>
  </si>
  <si>
    <t>Postavitev začasne prometne signalizacije v času gradnje</t>
  </si>
  <si>
    <t>79 113</t>
  </si>
  <si>
    <t>dni</t>
  </si>
  <si>
    <t>Izdelava projekta izvedenih del (PID), skupaj z geodetskim posnetkom, priprava podatkov za komunalno infrastrukturo za vnos v katastre GJI.</t>
  </si>
  <si>
    <t>79 114</t>
  </si>
  <si>
    <t>79 115</t>
  </si>
  <si>
    <t>79 116</t>
  </si>
  <si>
    <t>79 117</t>
  </si>
  <si>
    <r>
      <t>Izvedba nevezane nosilne plasti enakomerno zrnatega drobljenca iz kamnine, z razgrinjanjem in komprimiranjem do Ev</t>
    </r>
    <r>
      <rPr>
        <vertAlign val="subscript"/>
        <sz val="10"/>
        <rFont val="Arial CE"/>
        <charset val="238"/>
      </rPr>
      <t xml:space="preserve">2 </t>
    </r>
    <r>
      <rPr>
        <sz val="10"/>
        <rFont val="Arial CE"/>
        <family val="2"/>
        <charset val="238"/>
      </rPr>
      <t>= 120 MPa in planiranjem točnosti do + - 1 cm. TD 0/31, debelina sloja 30 cm, uporaba na vozišču</t>
    </r>
  </si>
  <si>
    <r>
      <t>Pobrizg nosilne plasti asfalta z bitumensko emulzijo, poraba emulzije 0,50 kg/m</t>
    </r>
    <r>
      <rPr>
        <vertAlign val="superscript"/>
        <sz val="10"/>
        <rFont val="Arial CE"/>
        <charset val="238"/>
      </rPr>
      <t>2</t>
    </r>
  </si>
  <si>
    <t>32 111</t>
  </si>
  <si>
    <t>32 112</t>
  </si>
  <si>
    <t>32 113</t>
  </si>
  <si>
    <r>
      <t>Priprava temeljnih tal z grobim planiranjem točnosti do 3,0 cm in komprimiranjem do Ev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>=80 MPa.</t>
    </r>
  </si>
  <si>
    <t>Čiščenje nosilne plasti bituminiziranega drobljenca z visokotlačnim curkom vode pred pobrizgom z bitumenskim vezivom</t>
  </si>
  <si>
    <t>Humusiranje zelenic v debelini 20 cm z dobavo humusa, dobavo travnega semena, valjanjem in transportom</t>
  </si>
  <si>
    <t>24 111</t>
  </si>
  <si>
    <t>22 111</t>
  </si>
  <si>
    <t>21 112</t>
  </si>
  <si>
    <t>21 113</t>
  </si>
  <si>
    <t>62 112</t>
  </si>
  <si>
    <t>61 111</t>
  </si>
  <si>
    <t>61 112</t>
  </si>
  <si>
    <t>61 116</t>
  </si>
  <si>
    <t>Široki izkop zemljine – 3. kategorije – strojno z nakladanjem ter odvoz na deponijo ter plačilo deponijske takse</t>
  </si>
  <si>
    <t>3.1.2 Vezane nosilne plasti</t>
  </si>
  <si>
    <t>31 211</t>
  </si>
  <si>
    <t>4.1 Površinsko odvodnjavanje</t>
  </si>
  <si>
    <t>41 331</t>
  </si>
  <si>
    <t>Izdelava koritnice iz bitumenskega betona debeline 6 cm, širine 0.50 m</t>
  </si>
  <si>
    <t>Izdelava vtočnega jaška iz cementnega betona z neprepustnim dnom, krožnega prereza s premerom 40 cm, globokega do 1,5 m z LTŽ rešetko nosilnosti 45 Mpa</t>
  </si>
  <si>
    <t>3.6 Bankine</t>
  </si>
  <si>
    <r>
      <t>m</t>
    </r>
    <r>
      <rPr>
        <vertAlign val="superscript"/>
        <sz val="10"/>
        <rFont val="Arial CE"/>
        <charset val="238"/>
      </rPr>
      <t>1</t>
    </r>
  </si>
  <si>
    <t>Leon Benčina gr.teh.</t>
  </si>
  <si>
    <t>Ljubljana, november 2020</t>
  </si>
  <si>
    <t>m1</t>
  </si>
  <si>
    <t>Odstranitev, nalaganje in odvoz žive meje -strojno</t>
  </si>
  <si>
    <t>12 112</t>
  </si>
  <si>
    <t>Posek in odstranitev dreves z debli do premera 30 cm, nalaganje in odvoz na deponijo</t>
  </si>
  <si>
    <t>12 113</t>
  </si>
  <si>
    <t>Rušenje žičnih in ostalih ograj na stebričih s točkovnimi temelji, višine do 1,50 m  nalaganje in odvoz na deponijo</t>
  </si>
  <si>
    <t>Porušitev in odstranitev asfaltne plasti v debelini do 15 cm (vozišče), odvoz na predelavo in plačilo deponijske takse</t>
  </si>
  <si>
    <t>12 114</t>
  </si>
  <si>
    <t>Rušenje enojnega kozolca dolžine12,70 m,  nalaganje in odvoz na deponijo</t>
  </si>
  <si>
    <t>12 212</t>
  </si>
  <si>
    <t>12 213</t>
  </si>
  <si>
    <t>Demontaža prometnih  pravokotnih ogledal z odvozom na deponijo</t>
  </si>
  <si>
    <t>12 214</t>
  </si>
  <si>
    <t>Prestavitev drogov elektrike in javne razsvetljave</t>
  </si>
  <si>
    <t>12 313</t>
  </si>
  <si>
    <t>Izkopi za jaške širine dna do 1,0 m in globine do 1 m v zemljini - 3. kategorije - strojno z odvozom</t>
  </si>
  <si>
    <r>
      <t>Izdelava nasipov z zmrzlinsko odporno zemljino z razprostiranjem in uvaljanjem do Ev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>=80 MPa v slojih po 20 cm; pod prometnimi površinami</t>
    </r>
  </si>
  <si>
    <t>Izdelava nosilne plasti bituminiziranega drobljenca, AC 22 base B 50/70 A5 v debelini 6 cm</t>
  </si>
  <si>
    <t>Izdelava obrabne in zaporne plasti bituminizirane zmesi AC 11 surf B 70/100 A5 v debelini 5 cm - UVOZI</t>
  </si>
  <si>
    <t>Izdelava obrabne in zaporne plasti bituminizirane zmesi AC 11 surf B 70/100 A5 v debelini 4 cm - vozišče in pločnik</t>
  </si>
  <si>
    <t>Izdelava bankine iz drobljenca, debelina plasti 8 cm in uvaljanjem, širine 0,5 m</t>
  </si>
  <si>
    <t>Izdelava asfaltne bankine iz AC 11 surf B 70/100 A5, debelina plasti 5 cm</t>
  </si>
  <si>
    <t>32 114</t>
  </si>
  <si>
    <t>31 215</t>
  </si>
  <si>
    <t>Porušitev in odstranitev betonskega robnika in granitne kocke; odvoz na trajno deponijo in plačilo takse</t>
  </si>
  <si>
    <t>Dobava in pritrditev pravokotnega prometnega ogledala 600 mm</t>
  </si>
  <si>
    <t>dolžina cevi 3000 mm</t>
  </si>
  <si>
    <t>61 114</t>
  </si>
  <si>
    <t>dolžina cevi 3500 mm</t>
  </si>
  <si>
    <t>Dobava in pritrditev pravokotnega prometnega znaka iz al pločevine 400/600 mm</t>
  </si>
  <si>
    <t>premer 600 mm</t>
  </si>
  <si>
    <t>61 117</t>
  </si>
  <si>
    <t>61 118</t>
  </si>
  <si>
    <t>Dobava in pritrditev dopolnilnega pravokotnega prometnega znaka iz al pločevine 250/400 mm</t>
  </si>
  <si>
    <t>m2</t>
  </si>
  <si>
    <r>
      <t>Izdelava prehodov za pešce V-16 na vozišču z enokomponentno belo barvo, vključno 250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posipa z drobci / kroglicami stekla, ročno, debelina plasti suhe snovi 250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</si>
  <si>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t xml:space="preserve">Izdelava talne oznake za ležeče policaje 5335-1 z enokomponentno rumeno barvo </t>
  </si>
  <si>
    <t>62 113</t>
  </si>
  <si>
    <t>Izdelava talne oznake za šolo z enokomponentno belo barvo dim. 4.0 x 2.3 m, (zanak 5503-1)</t>
  </si>
  <si>
    <t>Izdelava vtočnega jaška iz cementnega betona z neprepustnim dnom, krožnega prereza fi 45, globokega do 1,5 m z vtokom pod robnik</t>
  </si>
  <si>
    <t>Porušitev jeklenih drogov za prometne znake, obvestilne table in tabel z oznako trase poteka vodovoda skupaj s temelji in odvoz na deponijo</t>
  </si>
  <si>
    <t>Demontaža prometnih  znakov, krajevnih obvetilnih in tabel z oznako trase poteka vodovoda z odvozom na deponijo</t>
  </si>
  <si>
    <t>3.3 Robni elementi - robniki, obrobe:</t>
  </si>
  <si>
    <t>Dobava in vgraditev betonskih cestnih robnikov v betonski temelj C25/30. Stiki zaliti s cementno malto.</t>
  </si>
  <si>
    <t xml:space="preserve">Dimenzija 15/25/100 cm. </t>
  </si>
  <si>
    <t>Dimenzija 10/20/100 cm.</t>
  </si>
  <si>
    <t>Dobava in vgraditev granitnih kock v betonski temelj C12/15. Stiki zaliti s cementno malto.</t>
  </si>
  <si>
    <t>33 211</t>
  </si>
  <si>
    <t>33 212</t>
  </si>
  <si>
    <t>Izdelava asfaltnih talnih ovir višine 10 cm</t>
  </si>
  <si>
    <r>
      <rPr>
        <b/>
        <sz val="10"/>
        <rFont val="Arial"/>
        <family val="2"/>
        <charset val="238"/>
      </rPr>
      <t>OPOMBA:</t>
    </r>
    <r>
      <rPr>
        <sz val="10"/>
        <rFont val="Arial"/>
        <family val="2"/>
        <charset val="238"/>
      </rPr>
      <t xml:space="preserve"> Krajevne obvestilne table se postavijo na predhodna stojna mesta, oziroma na spemenjenih lokacijah s soglasjem občine.</t>
    </r>
  </si>
  <si>
    <t>7.0 JAVNA RAZSVETLJAVA</t>
  </si>
  <si>
    <t>7.1 Zemeljska dela za JR</t>
  </si>
  <si>
    <t>Izkop kabelskega jarka v terenu 3. ktg, z odmetom na rob izkopa</t>
  </si>
  <si>
    <t>m3</t>
  </si>
  <si>
    <t>Dobava in vgradnja kamnitega materiala 0-4mm in izdelava posteljice in obsipa cevi.</t>
  </si>
  <si>
    <t>Zasip jarka z materialom od izkopa</t>
  </si>
  <si>
    <t>Nakladanje in odvoz izkopanega materiala na stalno deponijo oddaljeno do 15 km s plačilom takse za deponiranje, razrahljanost materiala mora biti vključena v ceno</t>
  </si>
  <si>
    <t>Dobava in polaganje PVC rebraste cevi - fi 110</t>
  </si>
  <si>
    <t>Dobava in polaganje ozemljitev z valjancem FeZn 25x4 mm</t>
  </si>
  <si>
    <t>Dobava in polaganje opozorilnega traku</t>
  </si>
  <si>
    <t xml:space="preserve">JAVNA RAZSVETLJAVA SKUPAJ: </t>
  </si>
  <si>
    <t>JAVNA RAZSVETLJAVA</t>
  </si>
  <si>
    <t>8.0</t>
  </si>
  <si>
    <t>8.0 TUJE STORITVE</t>
  </si>
  <si>
    <t>8.9 PRESKUSI, NADZOR IN TEHNIČNA DOKUMENTACIJA</t>
  </si>
  <si>
    <t>Dobava in vgradnja betonske cevi fi 40 cm na podložni beton, kot temelj za kandelabre. V temelj se uvleče 12,5m valjanca z vsake strani, uvleče se tudi cevi za pokablitev. Temelj mora biti zgoraj 5cm pod terenom, cev je dolžine 1 m/temelj.</t>
  </si>
  <si>
    <t>Rekonstrukcija ceste in izgradnja pločnika v Dolskem</t>
  </si>
  <si>
    <t>C-1404</t>
  </si>
  <si>
    <t>C-1404/06-2020</t>
  </si>
  <si>
    <t>Delež Občina Dol:</t>
  </si>
  <si>
    <t>Delež JP VOKA SNAGA:</t>
  </si>
  <si>
    <t>SKUPAJ (Z 22% DDV):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</si>
</sst>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SIT&quot;_-;\-* #,##0.00\ &quot;SIT&quot;_-;_-* &quot;-&quot;??\ &quot;SIT&quot;_-;_-@_-"/>
    <numFmt numFmtId="165" formatCode="_-* #,##0.00\ _S_I_T_-;\-* #,##0.00\ _S_I_T_-;_-* &quot;-&quot;??\ _S_I_T_-;_-@_-"/>
    <numFmt numFmtId="166" formatCode="#,##0.000"/>
    <numFmt numFmtId="167" formatCode="0.0"/>
    <numFmt numFmtId="168" formatCode="#,##0.00\ &quot;€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6"/>
      <color indexed="8"/>
      <name val="Arial Black"/>
      <family val="2"/>
    </font>
    <font>
      <sz val="10"/>
      <color indexed="8"/>
      <name val="Arial Black"/>
      <family val="2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vertAlign val="superscript"/>
      <sz val="10"/>
      <name val="Arial CE"/>
      <charset val="238"/>
    </font>
    <font>
      <sz val="10"/>
      <name val="Calibri"/>
      <family val="2"/>
      <charset val="238"/>
    </font>
    <font>
      <b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1"/>
      <name val="Arial CE"/>
      <charset val="238"/>
    </font>
    <font>
      <vertAlign val="subscript"/>
      <sz val="10"/>
      <name val="Arial CE"/>
      <charset val="238"/>
    </font>
    <font>
      <sz val="10"/>
      <name val="Symbol"/>
      <family val="1"/>
      <charset val="2"/>
    </font>
    <font>
      <b/>
      <sz val="10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238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3" fillId="0" borderId="2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4" fontId="4" fillId="0" borderId="2" xfId="0" applyNumberFormat="1" applyFont="1" applyBorder="1"/>
    <xf numFmtId="4" fontId="5" fillId="0" borderId="3" xfId="2" applyNumberFormat="1" applyFont="1" applyBorder="1"/>
    <xf numFmtId="4" fontId="4" fillId="0" borderId="4" xfId="0" applyNumberFormat="1" applyFont="1" applyBorder="1"/>
    <xf numFmtId="1" fontId="5" fillId="0" borderId="3" xfId="0" applyNumberFormat="1" applyFont="1" applyBorder="1"/>
    <xf numFmtId="0" fontId="5" fillId="0" borderId="3" xfId="0" applyFont="1" applyBorder="1" applyAlignment="1">
      <alignment vertical="justify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1" fontId="5" fillId="0" borderId="0" xfId="0" applyNumberFormat="1" applyFont="1" applyBorder="1"/>
    <xf numFmtId="4" fontId="5" fillId="0" borderId="0" xfId="2" applyNumberFormat="1" applyFont="1" applyBorder="1"/>
    <xf numFmtId="0" fontId="3" fillId="0" borderId="5" xfId="0" applyFont="1" applyBorder="1"/>
    <xf numFmtId="0" fontId="3" fillId="0" borderId="6" xfId="0" applyFont="1" applyBorder="1"/>
    <xf numFmtId="4" fontId="3" fillId="0" borderId="7" xfId="0" applyNumberFormat="1" applyFont="1" applyBorder="1"/>
    <xf numFmtId="0" fontId="6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4" xfId="0" applyFont="1" applyBorder="1"/>
    <xf numFmtId="0" fontId="2" fillId="0" borderId="0" xfId="0" applyFont="1"/>
    <xf numFmtId="0" fontId="0" fillId="0" borderId="5" xfId="0" applyBorder="1"/>
    <xf numFmtId="166" fontId="5" fillId="0" borderId="3" xfId="0" applyNumberFormat="1" applyFont="1" applyBorder="1"/>
    <xf numFmtId="4" fontId="0" fillId="0" borderId="0" xfId="0" applyNumberFormat="1"/>
    <xf numFmtId="4" fontId="6" fillId="0" borderId="0" xfId="0" applyNumberFormat="1" applyFont="1"/>
    <xf numFmtId="0" fontId="7" fillId="0" borderId="0" xfId="0" applyFont="1"/>
    <xf numFmtId="0" fontId="8" fillId="0" borderId="0" xfId="0" applyFont="1"/>
    <xf numFmtId="4" fontId="9" fillId="0" borderId="0" xfId="0" applyNumberFormat="1" applyFont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9" fontId="0" fillId="0" borderId="0" xfId="0" applyNumberFormat="1"/>
    <xf numFmtId="49" fontId="3" fillId="2" borderId="1" xfId="0" applyNumberFormat="1" applyFont="1" applyFill="1" applyBorder="1"/>
    <xf numFmtId="49" fontId="3" fillId="0" borderId="2" xfId="0" applyNumberFormat="1" applyFont="1" applyBorder="1"/>
    <xf numFmtId="49" fontId="5" fillId="0" borderId="3" xfId="0" applyNumberFormat="1" applyFont="1" applyBorder="1" applyAlignment="1">
      <alignment vertical="justify"/>
    </xf>
    <xf numFmtId="49" fontId="5" fillId="0" borderId="0" xfId="0" applyNumberFormat="1" applyFont="1" applyBorder="1" applyAlignment="1">
      <alignment vertical="justify"/>
    </xf>
    <xf numFmtId="49" fontId="3" fillId="0" borderId="6" xfId="0" applyNumberFormat="1" applyFont="1" applyBorder="1"/>
    <xf numFmtId="0" fontId="5" fillId="0" borderId="0" xfId="0" applyFont="1" applyBorder="1" applyAlignment="1">
      <alignment vertical="justify"/>
    </xf>
    <xf numFmtId="167" fontId="6" fillId="0" borderId="1" xfId="0" applyNumberFormat="1" applyFont="1" applyBorder="1" applyAlignment="1">
      <alignment horizontal="left"/>
    </xf>
    <xf numFmtId="49" fontId="5" fillId="0" borderId="0" xfId="0" applyNumberFormat="1" applyFont="1" applyBorder="1"/>
    <xf numFmtId="0" fontId="5" fillId="0" borderId="0" xfId="0" applyFont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1" fontId="5" fillId="0" borderId="3" xfId="0" applyNumberFormat="1" applyFont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4" fontId="5" fillId="0" borderId="0" xfId="2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9" xfId="2" applyNumberFormat="1" applyFont="1" applyBorder="1"/>
    <xf numFmtId="164" fontId="2" fillId="2" borderId="10" xfId="1" applyFont="1" applyFill="1" applyBorder="1" applyAlignment="1"/>
    <xf numFmtId="164" fontId="2" fillId="2" borderId="11" xfId="1" applyFont="1" applyFill="1" applyBorder="1" applyAlignment="1"/>
    <xf numFmtId="164" fontId="2" fillId="2" borderId="12" xfId="1" applyFont="1" applyFill="1" applyBorder="1" applyAlignment="1"/>
    <xf numFmtId="0" fontId="2" fillId="2" borderId="0" xfId="0" applyFont="1" applyFill="1" applyBorder="1" applyAlignment="1"/>
    <xf numFmtId="164" fontId="2" fillId="2" borderId="13" xfId="1" applyFont="1" applyFill="1" applyBorder="1" applyAlignment="1"/>
    <xf numFmtId="0" fontId="2" fillId="2" borderId="13" xfId="0" applyFont="1" applyFill="1" applyBorder="1" applyAlignment="1"/>
    <xf numFmtId="4" fontId="5" fillId="0" borderId="3" xfId="2" applyNumberFormat="1" applyFont="1" applyFill="1" applyBorder="1" applyAlignment="1">
      <alignment vertical="center"/>
    </xf>
    <xf numFmtId="4" fontId="2" fillId="0" borderId="0" xfId="0" applyNumberFormat="1" applyFont="1" applyAlignment="1">
      <alignment horizontal="right"/>
    </xf>
    <xf numFmtId="168" fontId="6" fillId="0" borderId="3" xfId="0" applyNumberFormat="1" applyFont="1" applyBorder="1" applyAlignment="1">
      <alignment horizontal="right"/>
    </xf>
    <xf numFmtId="168" fontId="6" fillId="0" borderId="0" xfId="0" applyNumberFormat="1" applyFont="1" applyAlignment="1">
      <alignment horizontal="right"/>
    </xf>
    <xf numFmtId="168" fontId="0" fillId="0" borderId="0" xfId="0" applyNumberFormat="1"/>
    <xf numFmtId="168" fontId="6" fillId="0" borderId="0" xfId="0" applyNumberFormat="1" applyFont="1"/>
    <xf numFmtId="168" fontId="6" fillId="0" borderId="3" xfId="0" applyNumberFormat="1" applyFont="1" applyBorder="1"/>
    <xf numFmtId="168" fontId="2" fillId="2" borderId="7" xfId="0" applyNumberFormat="1" applyFont="1" applyFill="1" applyBorder="1"/>
    <xf numFmtId="0" fontId="11" fillId="0" borderId="3" xfId="0" applyFont="1" applyBorder="1" applyAlignment="1">
      <alignment wrapText="1"/>
    </xf>
    <xf numFmtId="0" fontId="11" fillId="0" borderId="0" xfId="0" applyFont="1" applyBorder="1" applyAlignment="1">
      <alignment wrapText="1"/>
    </xf>
    <xf numFmtId="2" fontId="5" fillId="0" borderId="3" xfId="0" applyNumberFormat="1" applyFont="1" applyBorder="1"/>
    <xf numFmtId="0" fontId="4" fillId="0" borderId="0" xfId="0" applyFont="1" applyBorder="1"/>
    <xf numFmtId="49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49" fontId="16" fillId="0" borderId="2" xfId="0" applyNumberFormat="1" applyFont="1" applyBorder="1"/>
    <xf numFmtId="49" fontId="5" fillId="0" borderId="3" xfId="0" applyNumberFormat="1" applyFont="1" applyFill="1" applyBorder="1" applyAlignment="1">
      <alignment vertical="justify"/>
    </xf>
    <xf numFmtId="49" fontId="5" fillId="0" borderId="0" xfId="0" applyNumberFormat="1" applyFont="1" applyFill="1" applyBorder="1" applyAlignment="1">
      <alignment vertical="justify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5" fillId="0" borderId="3" xfId="0" applyFont="1" applyFill="1" applyBorder="1" applyAlignment="1">
      <alignment vertical="justify"/>
    </xf>
    <xf numFmtId="0" fontId="3" fillId="0" borderId="0" xfId="0" applyFont="1" applyBorder="1"/>
    <xf numFmtId="4" fontId="5" fillId="0" borderId="0" xfId="2" applyNumberFormat="1" applyFont="1" applyFill="1" applyBorder="1" applyAlignment="1">
      <alignment vertical="center"/>
    </xf>
    <xf numFmtId="0" fontId="11" fillId="0" borderId="3" xfId="0" applyFont="1" applyFill="1" applyBorder="1" applyAlignment="1">
      <alignment wrapText="1"/>
    </xf>
    <xf numFmtId="0" fontId="0" fillId="0" borderId="0" xfId="0" applyFill="1"/>
    <xf numFmtId="49" fontId="3" fillId="0" borderId="1" xfId="0" applyNumberFormat="1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1" xfId="0" applyFont="1" applyFill="1" applyBorder="1"/>
    <xf numFmtId="49" fontId="3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/>
    <xf numFmtId="4" fontId="4" fillId="0" borderId="2" xfId="0" applyNumberFormat="1" applyFont="1" applyFill="1" applyBorder="1"/>
    <xf numFmtId="4" fontId="4" fillId="0" borderId="4" xfId="0" applyNumberFormat="1" applyFont="1" applyFill="1" applyBorder="1"/>
    <xf numFmtId="0" fontId="4" fillId="0" borderId="0" xfId="0" applyFont="1" applyFill="1"/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/>
    <xf numFmtId="1" fontId="5" fillId="0" borderId="3" xfId="0" applyNumberFormat="1" applyFont="1" applyFill="1" applyBorder="1"/>
    <xf numFmtId="4" fontId="5" fillId="0" borderId="3" xfId="2" applyNumberFormat="1" applyFont="1" applyFill="1" applyBorder="1"/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9" fontId="0" fillId="0" borderId="0" xfId="0" applyNumberFormat="1" applyFill="1" applyAlignment="1"/>
    <xf numFmtId="0" fontId="0" fillId="0" borderId="5" xfId="0" applyFill="1" applyBorder="1"/>
    <xf numFmtId="49" fontId="3" fillId="0" borderId="6" xfId="0" applyNumberFormat="1" applyFont="1" applyFill="1" applyBorder="1" applyAlignment="1"/>
    <xf numFmtId="0" fontId="3" fillId="0" borderId="6" xfId="0" applyFont="1" applyFill="1" applyBorder="1"/>
    <xf numFmtId="4" fontId="3" fillId="0" borderId="7" xfId="0" applyNumberFormat="1" applyFont="1" applyFill="1" applyBorder="1"/>
    <xf numFmtId="0" fontId="4" fillId="0" borderId="0" xfId="0" applyFont="1" applyFill="1" applyBorder="1"/>
    <xf numFmtId="49" fontId="3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1" fontId="5" fillId="0" borderId="0" xfId="0" applyNumberFormat="1" applyFont="1" applyFill="1" applyBorder="1"/>
    <xf numFmtId="4" fontId="5" fillId="0" borderId="0" xfId="2" applyNumberFormat="1" applyFont="1" applyFill="1" applyBorder="1"/>
    <xf numFmtId="4" fontId="4" fillId="0" borderId="0" xfId="0" applyNumberFormat="1" applyFont="1" applyFill="1" applyBorder="1" applyAlignment="1">
      <alignment horizontal="right" vertical="center"/>
    </xf>
    <xf numFmtId="3" fontId="5" fillId="0" borderId="3" xfId="0" applyNumberFormat="1" applyFont="1" applyBorder="1"/>
    <xf numFmtId="3" fontId="5" fillId="0" borderId="3" xfId="0" applyNumberFormat="1" applyFont="1" applyFill="1" applyBorder="1" applyAlignment="1">
      <alignment vertical="center"/>
    </xf>
    <xf numFmtId="3" fontId="5" fillId="0" borderId="3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wrapText="1"/>
    </xf>
    <xf numFmtId="0" fontId="3" fillId="0" borderId="0" xfId="0" applyFont="1" applyFill="1" applyBorder="1"/>
    <xf numFmtId="0" fontId="5" fillId="0" borderId="0" xfId="0" applyFont="1" applyFill="1" applyBorder="1" applyAlignment="1">
      <alignment vertical="justify"/>
    </xf>
    <xf numFmtId="168" fontId="6" fillId="0" borderId="0" xfId="0" applyNumberFormat="1" applyFont="1" applyBorder="1" applyAlignment="1">
      <alignment horizontal="right"/>
    </xf>
    <xf numFmtId="49" fontId="16" fillId="0" borderId="0" xfId="0" applyNumberFormat="1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4" fontId="4" fillId="0" borderId="0" xfId="0" applyNumberFormat="1" applyFont="1"/>
    <xf numFmtId="4" fontId="5" fillId="0" borderId="3" xfId="3" applyNumberFormat="1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vertical="justify"/>
    </xf>
    <xf numFmtId="0" fontId="5" fillId="0" borderId="2" xfId="0" applyFont="1" applyBorder="1"/>
    <xf numFmtId="1" fontId="5" fillId="0" borderId="2" xfId="0" applyNumberFormat="1" applyFont="1" applyBorder="1"/>
    <xf numFmtId="4" fontId="5" fillId="0" borderId="2" xfId="3" applyNumberFormat="1" applyFont="1" applyBorder="1"/>
    <xf numFmtId="4" fontId="5" fillId="0" borderId="4" xfId="3" applyNumberFormat="1" applyFont="1" applyBorder="1"/>
    <xf numFmtId="3" fontId="5" fillId="0" borderId="0" xfId="0" applyNumberFormat="1" applyFont="1" applyFill="1" applyBorder="1"/>
    <xf numFmtId="49" fontId="3" fillId="0" borderId="0" xfId="0" applyNumberFormat="1" applyFont="1"/>
    <xf numFmtId="4" fontId="4" fillId="0" borderId="0" xfId="0" applyNumberFormat="1" applyFont="1" applyAlignment="1">
      <alignment horizontal="right"/>
    </xf>
    <xf numFmtId="4" fontId="5" fillId="0" borderId="3" xfId="3" applyNumberFormat="1" applyFont="1" applyFill="1" applyBorder="1"/>
    <xf numFmtId="2" fontId="5" fillId="0" borderId="0" xfId="0" applyNumberFormat="1" applyFont="1" applyBorder="1"/>
    <xf numFmtId="49" fontId="5" fillId="0" borderId="2" xfId="0" applyNumberFormat="1" applyFont="1" applyBorder="1" applyAlignment="1">
      <alignment vertical="justify"/>
    </xf>
    <xf numFmtId="4" fontId="5" fillId="0" borderId="2" xfId="2" applyNumberFormat="1" applyFont="1" applyBorder="1"/>
    <xf numFmtId="4" fontId="5" fillId="0" borderId="4" xfId="2" applyNumberFormat="1" applyFont="1" applyBorder="1"/>
    <xf numFmtId="3" fontId="5" fillId="0" borderId="0" xfId="0" applyNumberFormat="1" applyFont="1" applyBorder="1"/>
    <xf numFmtId="4" fontId="5" fillId="0" borderId="0" xfId="3" applyNumberFormat="1" applyFont="1" applyFill="1" applyBorder="1"/>
    <xf numFmtId="4" fontId="5" fillId="0" borderId="0" xfId="3" applyNumberFormat="1" applyFont="1" applyBorder="1"/>
    <xf numFmtId="0" fontId="4" fillId="0" borderId="14" xfId="0" applyFont="1" applyBorder="1"/>
    <xf numFmtId="49" fontId="3" fillId="0" borderId="15" xfId="0" applyNumberFormat="1" applyFont="1" applyBorder="1"/>
    <xf numFmtId="0" fontId="4" fillId="0" borderId="15" xfId="0" applyFont="1" applyBorder="1" applyAlignment="1">
      <alignment horizontal="right"/>
    </xf>
    <xf numFmtId="0" fontId="4" fillId="0" borderId="15" xfId="0" applyFont="1" applyBorder="1"/>
    <xf numFmtId="4" fontId="4" fillId="0" borderId="15" xfId="0" applyNumberFormat="1" applyFont="1" applyBorder="1"/>
    <xf numFmtId="4" fontId="4" fillId="0" borderId="16" xfId="0" applyNumberFormat="1" applyFont="1" applyBorder="1"/>
    <xf numFmtId="0" fontId="4" fillId="0" borderId="17" xfId="0" applyFont="1" applyBorder="1"/>
    <xf numFmtId="49" fontId="3" fillId="0" borderId="18" xfId="0" applyNumberFormat="1" applyFont="1" applyBorder="1"/>
    <xf numFmtId="0" fontId="4" fillId="0" borderId="18" xfId="0" applyFont="1" applyBorder="1" applyAlignment="1">
      <alignment horizontal="right"/>
    </xf>
    <xf numFmtId="4" fontId="4" fillId="0" borderId="18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0" fillId="0" borderId="20" xfId="0" applyBorder="1" applyAlignment="1">
      <alignment horizontal="center"/>
    </xf>
    <xf numFmtId="49" fontId="0" fillId="0" borderId="20" xfId="0" applyNumberFormat="1" applyBorder="1" applyAlignment="1">
      <alignment vertical="top" wrapText="1"/>
    </xf>
    <xf numFmtId="0" fontId="0" fillId="0" borderId="20" xfId="0" applyBorder="1"/>
    <xf numFmtId="1" fontId="0" fillId="0" borderId="20" xfId="0" applyNumberFormat="1" applyBorder="1"/>
    <xf numFmtId="4" fontId="0" fillId="0" borderId="20" xfId="2" applyNumberFormat="1" applyFont="1" applyFill="1" applyBorder="1" applyAlignment="1" applyProtection="1"/>
    <xf numFmtId="0" fontId="0" fillId="0" borderId="21" xfId="0" applyBorder="1" applyAlignment="1">
      <alignment horizontal="center"/>
    </xf>
    <xf numFmtId="49" fontId="0" fillId="0" borderId="21" xfId="0" applyNumberFormat="1" applyBorder="1" applyAlignment="1">
      <alignment vertical="top" wrapText="1"/>
    </xf>
    <xf numFmtId="0" fontId="0" fillId="0" borderId="21" xfId="0" applyBorder="1"/>
    <xf numFmtId="1" fontId="0" fillId="0" borderId="21" xfId="0" applyNumberFormat="1" applyBorder="1"/>
    <xf numFmtId="4" fontId="0" fillId="0" borderId="21" xfId="2" applyNumberFormat="1" applyFont="1" applyFill="1" applyBorder="1" applyAlignment="1" applyProtection="1"/>
    <xf numFmtId="0" fontId="0" fillId="0" borderId="1" xfId="0" applyBorder="1" applyAlignment="1">
      <alignment horizontal="center"/>
    </xf>
    <xf numFmtId="49" fontId="0" fillId="0" borderId="2" xfId="0" applyNumberFormat="1" applyBorder="1" applyAlignment="1">
      <alignment vertical="top" wrapText="1"/>
    </xf>
    <xf numFmtId="0" fontId="0" fillId="0" borderId="2" xfId="0" applyBorder="1"/>
    <xf numFmtId="1" fontId="0" fillId="0" borderId="2" xfId="0" applyNumberFormat="1" applyBorder="1"/>
    <xf numFmtId="4" fontId="0" fillId="0" borderId="2" xfId="2" applyNumberFormat="1" applyFont="1" applyFill="1" applyBorder="1" applyAlignment="1" applyProtection="1"/>
    <xf numFmtId="4" fontId="0" fillId="0" borderId="4" xfId="2" applyNumberFormat="1" applyFont="1" applyFill="1" applyBorder="1" applyAlignment="1" applyProtection="1"/>
    <xf numFmtId="0" fontId="0" fillId="0" borderId="22" xfId="0" applyBorder="1" applyAlignment="1">
      <alignment horizontal="center"/>
    </xf>
    <xf numFmtId="49" fontId="0" fillId="0" borderId="22" xfId="0" applyNumberFormat="1" applyBorder="1" applyAlignment="1">
      <alignment vertical="top" wrapText="1"/>
    </xf>
    <xf numFmtId="0" fontId="0" fillId="0" borderId="22" xfId="0" applyBorder="1"/>
    <xf numFmtId="1" fontId="0" fillId="0" borderId="22" xfId="0" applyNumberFormat="1" applyBorder="1"/>
    <xf numFmtId="4" fontId="0" fillId="0" borderId="22" xfId="2" applyNumberFormat="1" applyFont="1" applyFill="1" applyBorder="1" applyAlignment="1" applyProtection="1"/>
    <xf numFmtId="0" fontId="5" fillId="0" borderId="4" xfId="0" applyFont="1" applyBorder="1"/>
    <xf numFmtId="0" fontId="0" fillId="0" borderId="0" xfId="0" applyFont="1"/>
    <xf numFmtId="0" fontId="20" fillId="2" borderId="1" xfId="0" applyFont="1" applyFill="1" applyBorder="1"/>
    <xf numFmtId="0" fontId="20" fillId="2" borderId="2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1" fillId="0" borderId="1" xfId="0" applyFont="1" applyBorder="1"/>
    <xf numFmtId="0" fontId="20" fillId="0" borderId="2" xfId="0" applyFont="1" applyBorder="1"/>
    <xf numFmtId="0" fontId="21" fillId="0" borderId="2" xfId="0" applyFont="1" applyBorder="1" applyAlignment="1">
      <alignment horizontal="right"/>
    </xf>
    <xf numFmtId="0" fontId="21" fillId="0" borderId="2" xfId="0" applyFont="1" applyBorder="1"/>
    <xf numFmtId="4" fontId="21" fillId="0" borderId="2" xfId="0" applyNumberFormat="1" applyFont="1" applyBorder="1"/>
    <xf numFmtId="4" fontId="21" fillId="0" borderId="4" xfId="0" applyNumberFormat="1" applyFont="1" applyBorder="1"/>
    <xf numFmtId="0" fontId="21" fillId="0" borderId="0" xfId="0" applyFont="1" applyBorder="1"/>
    <xf numFmtId="0" fontId="20" fillId="0" borderId="0" xfId="0" applyFont="1" applyBorder="1"/>
    <xf numFmtId="0" fontId="21" fillId="0" borderId="0" xfId="0" applyFont="1" applyBorder="1" applyAlignment="1">
      <alignment horizontal="right"/>
    </xf>
    <xf numFmtId="4" fontId="21" fillId="0" borderId="0" xfId="0" applyNumberFormat="1" applyFont="1" applyBorder="1"/>
    <xf numFmtId="4" fontId="21" fillId="0" borderId="2" xfId="0" applyNumberFormat="1" applyFont="1" applyFill="1" applyBorder="1"/>
    <xf numFmtId="4" fontId="21" fillId="0" borderId="0" xfId="0" applyNumberFormat="1" applyFont="1" applyBorder="1" applyAlignment="1">
      <alignment horizontal="right"/>
    </xf>
    <xf numFmtId="0" fontId="6" fillId="0" borderId="0" xfId="0" applyFont="1" applyBorder="1"/>
    <xf numFmtId="0" fontId="2" fillId="2" borderId="11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14" fillId="0" borderId="25" xfId="0" applyFont="1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2" fillId="2" borderId="0" xfId="0" applyFont="1" applyFill="1" applyBorder="1" applyAlignment="1"/>
    <xf numFmtId="0" fontId="2" fillId="2" borderId="24" xfId="0" applyFont="1" applyFill="1" applyBorder="1" applyAlignment="1"/>
  </cellXfs>
  <cellStyles count="4">
    <cellStyle name="Navadno" xfId="0" builtinId="0"/>
    <cellStyle name="Valuta" xfId="1" builtinId="4"/>
    <cellStyle name="Vejica" xfId="2" builtinId="3"/>
    <cellStyle name="Vejic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4:I44"/>
  <sheetViews>
    <sheetView tabSelected="1" view="pageBreakPreview" zoomScaleNormal="100" zoomScaleSheetLayoutView="100" workbookViewId="0">
      <selection activeCell="L5" sqref="L5"/>
    </sheetView>
  </sheetViews>
  <sheetFormatPr defaultRowHeight="12.75" x14ac:dyDescent="0.2"/>
  <cols>
    <col min="1" max="1" width="9.5703125" customWidth="1"/>
    <col min="7" max="7" width="20" style="28" bestFit="1" customWidth="1"/>
  </cols>
  <sheetData>
    <row r="4" spans="1:9" ht="15" x14ac:dyDescent="0.2">
      <c r="G4" s="155"/>
    </row>
    <row r="5" spans="1:9" ht="24.75" x14ac:dyDescent="0.5">
      <c r="A5" s="30" t="s">
        <v>58</v>
      </c>
      <c r="B5" s="30"/>
      <c r="C5" s="30"/>
      <c r="D5" s="30"/>
      <c r="E5" s="30"/>
      <c r="F5" s="31"/>
      <c r="G5" s="32"/>
    </row>
    <row r="7" spans="1:9" ht="13.5" thickBot="1" x14ac:dyDescent="0.25"/>
    <row r="8" spans="1:9" s="21" customFormat="1" ht="15.75" x14ac:dyDescent="0.25">
      <c r="A8" s="82" t="s">
        <v>0</v>
      </c>
      <c r="B8" s="234" t="s">
        <v>191</v>
      </c>
      <c r="C8" s="234"/>
      <c r="D8" s="234"/>
      <c r="E8" s="234"/>
      <c r="F8" s="234"/>
      <c r="G8" s="235"/>
    </row>
    <row r="9" spans="1:9" s="21" customFormat="1" ht="15.75" x14ac:dyDescent="0.25">
      <c r="A9" s="85"/>
      <c r="B9" s="236"/>
      <c r="C9" s="236"/>
      <c r="D9" s="236"/>
      <c r="E9" s="236"/>
      <c r="F9" s="236"/>
      <c r="G9" s="237"/>
    </row>
    <row r="10" spans="1:9" s="21" customFormat="1" ht="15.75" x14ac:dyDescent="0.25">
      <c r="A10" s="85"/>
      <c r="B10" s="83"/>
      <c r="C10" s="232"/>
      <c r="D10" s="232"/>
      <c r="E10" s="232"/>
      <c r="F10" s="232"/>
      <c r="G10" s="233"/>
      <c r="I10" s="21" t="s">
        <v>67</v>
      </c>
    </row>
    <row r="11" spans="1:9" s="21" customFormat="1" ht="15.75" x14ac:dyDescent="0.25">
      <c r="A11" s="84" t="s">
        <v>46</v>
      </c>
      <c r="B11" s="83"/>
      <c r="C11" s="230" t="s">
        <v>192</v>
      </c>
      <c r="D11" s="230"/>
      <c r="E11" s="230"/>
      <c r="F11" s="230"/>
      <c r="G11" s="231"/>
    </row>
    <row r="12" spans="1:9" s="21" customFormat="1" ht="16.5" thickBot="1" x14ac:dyDescent="0.3">
      <c r="A12" s="80" t="s">
        <v>47</v>
      </c>
      <c r="B12" s="81"/>
      <c r="C12" s="228" t="s">
        <v>193</v>
      </c>
      <c r="D12" s="228"/>
      <c r="E12" s="228"/>
      <c r="F12" s="228"/>
      <c r="G12" s="229"/>
    </row>
    <row r="17" spans="1:7" s="21" customFormat="1" ht="15" x14ac:dyDescent="0.2">
      <c r="A17" s="22" t="s">
        <v>17</v>
      </c>
      <c r="B17" s="23" t="s">
        <v>18</v>
      </c>
      <c r="C17" s="23"/>
      <c r="D17" s="23"/>
      <c r="E17" s="23"/>
      <c r="F17" s="24"/>
      <c r="G17" s="88">
        <f>PREDDELA!$F$42</f>
        <v>0</v>
      </c>
    </row>
    <row r="18" spans="1:7" s="21" customFormat="1" ht="15" x14ac:dyDescent="0.2">
      <c r="G18" s="89"/>
    </row>
    <row r="19" spans="1:7" s="21" customFormat="1" ht="15" x14ac:dyDescent="0.2">
      <c r="A19" s="22" t="s">
        <v>19</v>
      </c>
      <c r="B19" s="23" t="s">
        <v>21</v>
      </c>
      <c r="C19" s="23"/>
      <c r="D19" s="23"/>
      <c r="E19" s="23"/>
      <c r="F19" s="24"/>
      <c r="G19" s="88">
        <f>'ZEMELJSKA DELA'!F25</f>
        <v>0</v>
      </c>
    </row>
    <row r="20" spans="1:7" s="21" customFormat="1" ht="15" x14ac:dyDescent="0.2">
      <c r="G20" s="89"/>
    </row>
    <row r="21" spans="1:7" s="21" customFormat="1" ht="15" x14ac:dyDescent="0.2">
      <c r="A21" s="22" t="s">
        <v>22</v>
      </c>
      <c r="B21" s="23" t="s">
        <v>20</v>
      </c>
      <c r="C21" s="23"/>
      <c r="D21" s="23"/>
      <c r="E21" s="23"/>
      <c r="F21" s="24"/>
      <c r="G21" s="88">
        <f>'ZGORNJI USTROJ'!F39</f>
        <v>0</v>
      </c>
    </row>
    <row r="22" spans="1:7" s="21" customFormat="1" ht="15" x14ac:dyDescent="0.2">
      <c r="G22" s="89"/>
    </row>
    <row r="23" spans="1:7" s="21" customFormat="1" ht="15" x14ac:dyDescent="0.2">
      <c r="A23" s="22" t="s">
        <v>23</v>
      </c>
      <c r="B23" s="23" t="s">
        <v>24</v>
      </c>
      <c r="C23" s="23"/>
      <c r="D23" s="23"/>
      <c r="E23" s="23"/>
      <c r="F23" s="24"/>
      <c r="G23" s="88">
        <f>ODVODNJAVANJE!F16</f>
        <v>0</v>
      </c>
    </row>
    <row r="24" spans="1:7" s="21" customFormat="1" ht="15" x14ac:dyDescent="0.2">
      <c r="G24" s="89"/>
    </row>
    <row r="25" spans="1:7" s="21" customFormat="1" ht="15" x14ac:dyDescent="0.2">
      <c r="A25" s="22" t="s">
        <v>25</v>
      </c>
      <c r="B25" s="23" t="s">
        <v>26</v>
      </c>
      <c r="C25" s="23"/>
      <c r="D25" s="23"/>
      <c r="E25" s="23"/>
      <c r="F25" s="24"/>
      <c r="G25" s="88">
        <f>'OPREMA CESTE'!F37</f>
        <v>0</v>
      </c>
    </row>
    <row r="26" spans="1:7" s="21" customFormat="1" ht="15" x14ac:dyDescent="0.2">
      <c r="A26" s="227"/>
      <c r="B26" s="227"/>
      <c r="C26" s="227"/>
      <c r="D26" s="227"/>
      <c r="E26" s="227"/>
      <c r="F26" s="227"/>
      <c r="G26" s="155"/>
    </row>
    <row r="27" spans="1:7" s="21" customFormat="1" ht="15" x14ac:dyDescent="0.2">
      <c r="A27" s="46" t="s">
        <v>48</v>
      </c>
      <c r="B27" s="23" t="s">
        <v>186</v>
      </c>
      <c r="C27" s="23"/>
      <c r="D27" s="23"/>
      <c r="E27" s="23"/>
      <c r="F27" s="24"/>
      <c r="G27" s="88">
        <f>'JAVNA RAZSVETLJAVA'!F23</f>
        <v>0</v>
      </c>
    </row>
    <row r="28" spans="1:7" s="21" customFormat="1" ht="15" x14ac:dyDescent="0.2">
      <c r="A28" s="227"/>
      <c r="B28" s="227"/>
      <c r="C28" s="227"/>
      <c r="D28" s="227"/>
      <c r="E28" s="227"/>
      <c r="F28" s="227"/>
      <c r="G28" s="155"/>
    </row>
    <row r="29" spans="1:7" ht="15" x14ac:dyDescent="0.2">
      <c r="A29" s="46" t="s">
        <v>187</v>
      </c>
      <c r="B29" s="23" t="s">
        <v>49</v>
      </c>
      <c r="C29" s="23"/>
      <c r="D29" s="23"/>
      <c r="E29" s="23"/>
      <c r="F29" s="24"/>
      <c r="G29" s="88">
        <f>'TUJE STORITVE'!F20</f>
        <v>0</v>
      </c>
    </row>
    <row r="30" spans="1:7" x14ac:dyDescent="0.2">
      <c r="G30" s="90"/>
    </row>
    <row r="31" spans="1:7" s="21" customFormat="1" ht="24" customHeight="1" x14ac:dyDescent="0.2">
      <c r="G31" s="91"/>
    </row>
    <row r="32" spans="1:7" s="21" customFormat="1" ht="15" x14ac:dyDescent="0.2">
      <c r="A32" s="22" t="s">
        <v>27</v>
      </c>
      <c r="B32" s="23"/>
      <c r="C32" s="23"/>
      <c r="D32" s="23"/>
      <c r="E32" s="23"/>
      <c r="F32" s="24"/>
      <c r="G32" s="92">
        <f>SUM(G17:G30)</f>
        <v>0</v>
      </c>
    </row>
    <row r="33" spans="1:7" s="21" customFormat="1" ht="15" x14ac:dyDescent="0.2">
      <c r="A33" s="22" t="s">
        <v>51</v>
      </c>
      <c r="B33" s="23"/>
      <c r="C33" s="23"/>
      <c r="D33" s="23"/>
      <c r="E33" s="23"/>
      <c r="F33" s="24"/>
      <c r="G33" s="92">
        <f>0.22*G32</f>
        <v>0</v>
      </c>
    </row>
    <row r="34" spans="1:7" s="21" customFormat="1" ht="15" x14ac:dyDescent="0.2">
      <c r="G34" s="91"/>
    </row>
    <row r="35" spans="1:7" s="21" customFormat="1" ht="15" x14ac:dyDescent="0.2">
      <c r="A35" s="22" t="s">
        <v>194</v>
      </c>
      <c r="B35" s="23"/>
      <c r="C35" s="23"/>
      <c r="D35" s="23"/>
      <c r="E35" s="23"/>
      <c r="F35" s="24"/>
      <c r="G35" s="92">
        <f>+(G17+G19+G21+G25+G29)/2+G23+G27</f>
        <v>0</v>
      </c>
    </row>
    <row r="36" spans="1:7" s="21" customFormat="1" ht="15" x14ac:dyDescent="0.2">
      <c r="A36" s="22" t="s">
        <v>195</v>
      </c>
      <c r="B36" s="23"/>
      <c r="C36" s="23"/>
      <c r="D36" s="23"/>
      <c r="E36" s="23"/>
      <c r="F36" s="24"/>
      <c r="G36" s="92">
        <f>+(G17+G19+G21+G25+G29)/2</f>
        <v>0</v>
      </c>
    </row>
    <row r="37" spans="1:7" s="21" customFormat="1" ht="15" x14ac:dyDescent="0.2">
      <c r="G37" s="91"/>
    </row>
    <row r="38" spans="1:7" s="21" customFormat="1" ht="15.75" thickBot="1" x14ac:dyDescent="0.25">
      <c r="G38" s="91"/>
    </row>
    <row r="39" spans="1:7" s="25" customFormat="1" ht="16.5" thickBot="1" x14ac:dyDescent="0.3">
      <c r="A39" s="33" t="s">
        <v>196</v>
      </c>
      <c r="B39" s="34"/>
      <c r="C39" s="34"/>
      <c r="D39" s="34"/>
      <c r="E39" s="34"/>
      <c r="F39" s="35"/>
      <c r="G39" s="93">
        <f>SUM(G32:G33)</f>
        <v>0</v>
      </c>
    </row>
    <row r="40" spans="1:7" s="21" customFormat="1" ht="15" x14ac:dyDescent="0.2">
      <c r="G40" s="29"/>
    </row>
    <row r="43" spans="1:7" s="25" customFormat="1" ht="15.75" x14ac:dyDescent="0.25">
      <c r="A43" s="25" t="s">
        <v>123</v>
      </c>
      <c r="G43" s="87" t="s">
        <v>44</v>
      </c>
    </row>
    <row r="44" spans="1:7" s="25" customFormat="1" ht="15.75" x14ac:dyDescent="0.25">
      <c r="G44" s="87" t="s">
        <v>122</v>
      </c>
    </row>
  </sheetData>
  <sheetProtection algorithmName="SHA-512" hashValue="c9sUleFsw9r+nFYY7JdYuxfrIigDq1Du0S6fAPu22oQss44hpsCtB2GxDk3jAb56fnjMJM/yIcokQ8Z145Ga2Q==" saltValue="qBCRR77Bt5A1/GksAJegGA==" spinCount="100000" sheet="1" objects="1" scenarios="1"/>
  <mergeCells count="5">
    <mergeCell ref="C12:G12"/>
    <mergeCell ref="C11:G11"/>
    <mergeCell ref="C10:G10"/>
    <mergeCell ref="B8:G8"/>
    <mergeCell ref="B9:G9"/>
  </mergeCells>
  <phoneticPr fontId="0" type="noConversion"/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&amp;G&amp;C3/1 Načrt ceste</oddHeader>
    <oddFooter>&amp;LPredračun ali Popis del
Ime projekta&amp;R&amp;"Arial Narrow,Navadno"&amp;9Stran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42"/>
  <sheetViews>
    <sheetView view="pageBreakPreview" zoomScaleNormal="100" zoomScaleSheetLayoutView="100" workbookViewId="0">
      <selection activeCell="H16" sqref="H16"/>
    </sheetView>
  </sheetViews>
  <sheetFormatPr defaultRowHeight="12.75" x14ac:dyDescent="0.2"/>
  <cols>
    <col min="1" max="1" width="8.7109375" customWidth="1"/>
    <col min="2" max="2" width="30.7109375" style="39" customWidth="1"/>
    <col min="3" max="4" width="8.7109375" customWidth="1"/>
    <col min="5" max="6" width="14.7109375" customWidth="1"/>
  </cols>
  <sheetData>
    <row r="1" spans="1:6" ht="15" x14ac:dyDescent="0.25">
      <c r="B1" s="40" t="s">
        <v>1</v>
      </c>
      <c r="C1" s="37" t="s">
        <v>3</v>
      </c>
      <c r="D1" s="37" t="s">
        <v>2</v>
      </c>
      <c r="E1" s="37" t="s">
        <v>59</v>
      </c>
      <c r="F1" s="38" t="s">
        <v>60</v>
      </c>
    </row>
    <row r="3" spans="1:6" s="1" customFormat="1" ht="15" x14ac:dyDescent="0.25">
      <c r="A3" s="3"/>
      <c r="B3" s="41" t="s">
        <v>4</v>
      </c>
      <c r="C3" s="6"/>
      <c r="D3" s="5"/>
      <c r="E3" s="9"/>
      <c r="F3" s="11"/>
    </row>
    <row r="4" spans="1:6" s="1" customFormat="1" ht="15" x14ac:dyDescent="0.25">
      <c r="A4" s="3"/>
      <c r="B4" s="41" t="s">
        <v>6</v>
      </c>
      <c r="C4" s="6"/>
      <c r="D4" s="5"/>
      <c r="E4" s="9"/>
      <c r="F4" s="11"/>
    </row>
    <row r="5" spans="1:6" s="1" customFormat="1" ht="15" x14ac:dyDescent="0.25">
      <c r="A5" s="97"/>
      <c r="B5" s="98"/>
      <c r="C5" s="99"/>
      <c r="D5" s="99"/>
      <c r="E5" s="100"/>
      <c r="F5" s="100"/>
    </row>
    <row r="6" spans="1:6" s="2" customFormat="1" ht="38.25" x14ac:dyDescent="0.2">
      <c r="A6" s="7" t="s">
        <v>5</v>
      </c>
      <c r="B6" s="42" t="s">
        <v>66</v>
      </c>
      <c r="C6" s="8" t="s">
        <v>7</v>
      </c>
      <c r="D6" s="27">
        <v>0.71882000000000001</v>
      </c>
      <c r="E6" s="10"/>
      <c r="F6" s="10">
        <f>D6*E6</f>
        <v>0</v>
      </c>
    </row>
    <row r="7" spans="1:6" s="1" customFormat="1" ht="15" x14ac:dyDescent="0.25">
      <c r="A7" s="97"/>
      <c r="B7" s="98"/>
      <c r="C7" s="99"/>
      <c r="D7" s="99"/>
      <c r="E7" s="100"/>
      <c r="F7" s="100"/>
    </row>
    <row r="8" spans="1:6" s="2" customFormat="1" ht="38.25" x14ac:dyDescent="0.2">
      <c r="A8" s="7" t="s">
        <v>70</v>
      </c>
      <c r="B8" s="42" t="s">
        <v>8</v>
      </c>
      <c r="C8" s="8" t="s">
        <v>9</v>
      </c>
      <c r="D8" s="12">
        <v>39</v>
      </c>
      <c r="E8" s="10"/>
      <c r="F8" s="10">
        <f>D8*E8</f>
        <v>0</v>
      </c>
    </row>
    <row r="9" spans="1:6" s="2" customFormat="1" x14ac:dyDescent="0.2">
      <c r="A9" s="14"/>
      <c r="B9" s="43"/>
      <c r="C9" s="15"/>
      <c r="D9" s="16"/>
      <c r="E9" s="17"/>
      <c r="F9" s="17"/>
    </row>
    <row r="10" spans="1:6" s="2" customFormat="1" ht="39.75" x14ac:dyDescent="0.2">
      <c r="A10" s="7" t="s">
        <v>71</v>
      </c>
      <c r="B10" s="94" t="s">
        <v>69</v>
      </c>
      <c r="C10" s="8" t="s">
        <v>9</v>
      </c>
      <c r="D10" s="12">
        <v>460</v>
      </c>
      <c r="E10" s="10"/>
      <c r="F10" s="10">
        <f>D10*E10</f>
        <v>0</v>
      </c>
    </row>
    <row r="11" spans="1:6" s="2" customFormat="1" x14ac:dyDescent="0.2">
      <c r="A11" s="78"/>
      <c r="B11" s="43"/>
      <c r="C11" s="15"/>
      <c r="D11" s="16"/>
      <c r="E11" s="17"/>
      <c r="F11" s="79"/>
    </row>
    <row r="12" spans="1:6" s="2" customFormat="1" x14ac:dyDescent="0.2">
      <c r="A12" s="15"/>
      <c r="B12" s="47"/>
      <c r="C12" s="48"/>
      <c r="D12" s="49"/>
      <c r="E12" s="50"/>
      <c r="F12" s="50"/>
    </row>
    <row r="13" spans="1:6" s="1" customFormat="1" ht="15" x14ac:dyDescent="0.25">
      <c r="A13" s="3"/>
      <c r="B13" s="41" t="s">
        <v>10</v>
      </c>
      <c r="C13" s="6"/>
      <c r="D13" s="5"/>
      <c r="E13" s="9"/>
      <c r="F13" s="11"/>
    </row>
    <row r="14" spans="1:6" s="1" customFormat="1" ht="14.25" x14ac:dyDescent="0.2">
      <c r="A14" s="3"/>
      <c r="B14" s="102" t="s">
        <v>73</v>
      </c>
      <c r="C14" s="6"/>
      <c r="D14" s="5"/>
      <c r="E14" s="9"/>
      <c r="F14" s="11"/>
    </row>
    <row r="15" spans="1:6" s="1" customFormat="1" ht="15" x14ac:dyDescent="0.25">
      <c r="A15" s="97"/>
      <c r="B15" s="98"/>
      <c r="C15" s="99"/>
      <c r="D15" s="99"/>
      <c r="E15" s="100"/>
      <c r="F15" s="100"/>
    </row>
    <row r="16" spans="1:6" s="1" customFormat="1" ht="25.5" x14ac:dyDescent="0.2">
      <c r="A16" s="7" t="s">
        <v>72</v>
      </c>
      <c r="B16" s="94" t="s">
        <v>125</v>
      </c>
      <c r="C16" s="8" t="s">
        <v>124</v>
      </c>
      <c r="D16" s="96">
        <v>29.5</v>
      </c>
      <c r="E16" s="10"/>
      <c r="F16" s="10">
        <f>D16*E16</f>
        <v>0</v>
      </c>
    </row>
    <row r="17" spans="1:6" s="1" customFormat="1" ht="14.25" x14ac:dyDescent="0.2">
      <c r="A17" s="14"/>
      <c r="B17" s="95"/>
      <c r="C17" s="15"/>
      <c r="D17" s="171"/>
      <c r="E17" s="17"/>
      <c r="F17" s="17"/>
    </row>
    <row r="18" spans="1:6" s="1" customFormat="1" ht="38.25" x14ac:dyDescent="0.2">
      <c r="A18" s="7" t="s">
        <v>126</v>
      </c>
      <c r="B18" s="94" t="s">
        <v>127</v>
      </c>
      <c r="C18" s="8" t="s">
        <v>9</v>
      </c>
      <c r="D18" s="96">
        <v>5</v>
      </c>
      <c r="E18" s="10"/>
      <c r="F18" s="10">
        <f>D18*E18</f>
        <v>0</v>
      </c>
    </row>
    <row r="19" spans="1:6" s="1" customFormat="1" ht="14.25" x14ac:dyDescent="0.2">
      <c r="A19" s="14"/>
      <c r="B19" s="95"/>
      <c r="C19" s="15"/>
      <c r="D19" s="171"/>
      <c r="E19" s="17"/>
      <c r="F19" s="17"/>
    </row>
    <row r="20" spans="1:6" s="1" customFormat="1" ht="51" x14ac:dyDescent="0.2">
      <c r="A20" s="7" t="s">
        <v>128</v>
      </c>
      <c r="B20" s="94" t="s">
        <v>129</v>
      </c>
      <c r="C20" s="8" t="s">
        <v>124</v>
      </c>
      <c r="D20" s="96">
        <v>115</v>
      </c>
      <c r="E20" s="10"/>
      <c r="F20" s="10">
        <f>D20*E20</f>
        <v>0</v>
      </c>
    </row>
    <row r="21" spans="1:6" s="1" customFormat="1" ht="14.25" x14ac:dyDescent="0.2">
      <c r="A21" s="14"/>
      <c r="B21" s="95"/>
      <c r="C21" s="15"/>
      <c r="D21" s="171"/>
      <c r="E21" s="17"/>
      <c r="F21" s="17"/>
    </row>
    <row r="22" spans="1:6" s="1" customFormat="1" ht="38.25" x14ac:dyDescent="0.2">
      <c r="A22" s="7" t="s">
        <v>131</v>
      </c>
      <c r="B22" s="94" t="s">
        <v>132</v>
      </c>
      <c r="C22" s="8" t="s">
        <v>9</v>
      </c>
      <c r="D22" s="96">
        <v>1</v>
      </c>
      <c r="E22" s="10"/>
      <c r="F22" s="10">
        <f>D22*E22</f>
        <v>0</v>
      </c>
    </row>
    <row r="23" spans="1:6" s="1" customFormat="1" ht="14.25" x14ac:dyDescent="0.2">
      <c r="A23" s="14"/>
      <c r="B23" s="95"/>
      <c r="C23" s="15"/>
      <c r="D23" s="171"/>
      <c r="E23" s="17"/>
      <c r="F23" s="17"/>
    </row>
    <row r="24" spans="1:6" s="1" customFormat="1" ht="14.25" x14ac:dyDescent="0.2">
      <c r="A24" s="3"/>
      <c r="B24" s="102" t="s">
        <v>68</v>
      </c>
      <c r="C24" s="6"/>
      <c r="D24" s="5"/>
      <c r="E24" s="9"/>
      <c r="F24" s="11"/>
    </row>
    <row r="25" spans="1:6" s="1" customFormat="1" ht="15" x14ac:dyDescent="0.25">
      <c r="A25" s="97"/>
      <c r="B25" s="98"/>
      <c r="C25" s="99"/>
      <c r="D25" s="97"/>
      <c r="E25" s="101"/>
      <c r="F25" s="101"/>
    </row>
    <row r="26" spans="1:6" s="2" customFormat="1" ht="51" x14ac:dyDescent="0.2">
      <c r="A26" s="7" t="s">
        <v>11</v>
      </c>
      <c r="B26" s="42" t="s">
        <v>165</v>
      </c>
      <c r="C26" s="8" t="s">
        <v>9</v>
      </c>
      <c r="D26" s="12">
        <v>48</v>
      </c>
      <c r="E26" s="10"/>
      <c r="F26" s="10">
        <f>D26*E26</f>
        <v>0</v>
      </c>
    </row>
    <row r="27" spans="1:6" s="2" customFormat="1" x14ac:dyDescent="0.2">
      <c r="A27" s="161"/>
      <c r="B27" s="172"/>
      <c r="C27" s="163"/>
      <c r="D27" s="164"/>
      <c r="E27" s="173"/>
      <c r="F27" s="174"/>
    </row>
    <row r="28" spans="1:6" s="2" customFormat="1" ht="25.5" x14ac:dyDescent="0.2">
      <c r="A28" s="7" t="s">
        <v>133</v>
      </c>
      <c r="B28" s="42" t="s">
        <v>135</v>
      </c>
      <c r="C28" s="8" t="s">
        <v>9</v>
      </c>
      <c r="D28" s="12">
        <v>2</v>
      </c>
      <c r="E28" s="10"/>
      <c r="F28" s="10">
        <f>D28*E28</f>
        <v>0</v>
      </c>
    </row>
    <row r="29" spans="1:6" s="2" customFormat="1" x14ac:dyDescent="0.2">
      <c r="A29" s="161"/>
      <c r="B29" s="172"/>
      <c r="C29" s="163"/>
      <c r="D29" s="164"/>
      <c r="E29" s="173"/>
      <c r="F29" s="174"/>
    </row>
    <row r="30" spans="1:6" s="2" customFormat="1" ht="63.75" x14ac:dyDescent="0.2">
      <c r="A30" s="7" t="s">
        <v>134</v>
      </c>
      <c r="B30" s="42" t="s">
        <v>164</v>
      </c>
      <c r="C30" s="8" t="s">
        <v>9</v>
      </c>
      <c r="D30" s="12">
        <v>29</v>
      </c>
      <c r="E30" s="10"/>
      <c r="F30" s="10">
        <f>D30*E30</f>
        <v>0</v>
      </c>
    </row>
    <row r="31" spans="1:6" s="2" customFormat="1" x14ac:dyDescent="0.2">
      <c r="A31" s="14"/>
      <c r="B31" s="43"/>
      <c r="C31" s="15"/>
      <c r="D31" s="16"/>
      <c r="E31" s="17"/>
      <c r="F31" s="17"/>
    </row>
    <row r="32" spans="1:6" s="2" customFormat="1" ht="25.5" x14ac:dyDescent="0.2">
      <c r="A32" s="7" t="s">
        <v>136</v>
      </c>
      <c r="B32" s="42" t="s">
        <v>137</v>
      </c>
      <c r="C32" s="8" t="s">
        <v>9</v>
      </c>
      <c r="D32" s="12">
        <v>5</v>
      </c>
      <c r="E32" s="10"/>
      <c r="F32" s="10">
        <f>D32*E32</f>
        <v>0</v>
      </c>
    </row>
    <row r="33" spans="1:6" s="2" customFormat="1" x14ac:dyDescent="0.2">
      <c r="A33" s="14"/>
      <c r="B33" s="43"/>
      <c r="C33" s="15"/>
      <c r="D33" s="16"/>
      <c r="E33" s="17"/>
      <c r="F33" s="17"/>
    </row>
    <row r="34" spans="1:6" s="2" customFormat="1" ht="14.25" x14ac:dyDescent="0.2">
      <c r="A34" s="3"/>
      <c r="B34" s="102" t="s">
        <v>74</v>
      </c>
      <c r="C34" s="6"/>
      <c r="D34" s="5"/>
      <c r="E34" s="9"/>
      <c r="F34" s="11"/>
    </row>
    <row r="35" spans="1:6" s="2" customFormat="1" ht="14.25" x14ac:dyDescent="0.2">
      <c r="A35" s="97"/>
      <c r="B35" s="156"/>
      <c r="C35" s="99"/>
      <c r="D35" s="97"/>
      <c r="E35" s="101"/>
      <c r="F35" s="101"/>
    </row>
    <row r="36" spans="1:6" s="2" customFormat="1" ht="38.25" x14ac:dyDescent="0.2">
      <c r="A36" s="7">
        <v>12311</v>
      </c>
      <c r="B36" s="42" t="s">
        <v>76</v>
      </c>
      <c r="C36" s="8" t="s">
        <v>45</v>
      </c>
      <c r="D36" s="12">
        <v>149</v>
      </c>
      <c r="E36" s="10"/>
      <c r="F36" s="10">
        <f>D36*E36</f>
        <v>0</v>
      </c>
    </row>
    <row r="37" spans="1:6" s="2" customFormat="1" x14ac:dyDescent="0.2">
      <c r="A37" s="14"/>
      <c r="B37" s="43"/>
      <c r="C37" s="15"/>
      <c r="D37" s="16"/>
      <c r="E37" s="17"/>
      <c r="F37" s="17"/>
    </row>
    <row r="38" spans="1:6" s="2" customFormat="1" ht="51" x14ac:dyDescent="0.2">
      <c r="A38" s="7" t="s">
        <v>75</v>
      </c>
      <c r="B38" s="94" t="s">
        <v>148</v>
      </c>
      <c r="C38" s="8" t="s">
        <v>45</v>
      </c>
      <c r="D38" s="12">
        <v>33</v>
      </c>
      <c r="E38" s="160"/>
      <c r="F38" s="160">
        <f>D38*E38</f>
        <v>0</v>
      </c>
    </row>
    <row r="39" spans="1:6" s="2" customFormat="1" x14ac:dyDescent="0.2">
      <c r="A39" s="14"/>
      <c r="B39" s="43"/>
      <c r="C39" s="15"/>
      <c r="D39" s="16"/>
      <c r="E39" s="17"/>
      <c r="F39" s="17"/>
    </row>
    <row r="40" spans="1:6" s="2" customFormat="1" ht="51" x14ac:dyDescent="0.2">
      <c r="A40" s="7" t="s">
        <v>138</v>
      </c>
      <c r="B40" s="103" t="s">
        <v>130</v>
      </c>
      <c r="C40" s="8" t="s">
        <v>62</v>
      </c>
      <c r="D40" s="148">
        <v>4353</v>
      </c>
      <c r="E40" s="10"/>
      <c r="F40" s="10">
        <f>D40*E40</f>
        <v>0</v>
      </c>
    </row>
    <row r="41" spans="1:6" s="2" customFormat="1" ht="13.5" thickBot="1" x14ac:dyDescent="0.25">
      <c r="A41" s="14"/>
      <c r="B41" s="104"/>
      <c r="C41" s="15"/>
      <c r="D41" s="16"/>
      <c r="E41" s="17"/>
      <c r="F41" s="17"/>
    </row>
    <row r="42" spans="1:6" ht="15.75" thickBot="1" x14ac:dyDescent="0.3">
      <c r="A42" s="18"/>
      <c r="B42" s="44" t="s">
        <v>12</v>
      </c>
      <c r="C42" s="19"/>
      <c r="D42" s="19"/>
      <c r="E42" s="19"/>
      <c r="F42" s="20">
        <f>SUM(F6:F41)</f>
        <v>0</v>
      </c>
    </row>
  </sheetData>
  <sheetProtection algorithmName="SHA-512" hashValue="i7o9AI53MJ7fIS7j/83oMBl2oPj0Mk27pICX4w1JXyvghO9ZYhmxvoWwxiC1FM/idW35QdqYhWnsfk9E6ol8vw==" saltValue="ZHcmqr5Y//GLWnPB1qq8AA==" spinCount="100000" sheet="1" objects="1" scenarios="1"/>
  <phoneticPr fontId="0" type="noConversion"/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&amp;G&amp;C3/1 Načrt ceste</oddHeader>
    <oddFooter>&amp;LPredračun ali Popis del
Ime projekta&amp;R&amp;"Arial Narrow,Navadno"&amp;9Stran &amp;P/&amp;N</oddFooter>
  </headerFooter>
  <rowBreaks count="2" manualBreakCount="2">
    <brk id="11" max="16383" man="1"/>
    <brk id="32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25"/>
  <sheetViews>
    <sheetView view="pageBreakPreview" zoomScaleNormal="100" zoomScaleSheetLayoutView="100" workbookViewId="0">
      <selection activeCell="F5" sqref="F5"/>
    </sheetView>
  </sheetViews>
  <sheetFormatPr defaultRowHeight="15" customHeight="1" x14ac:dyDescent="0.2"/>
  <cols>
    <col min="1" max="1" width="8.7109375" style="51" customWidth="1"/>
    <col min="2" max="2" width="30.7109375" style="54" customWidth="1"/>
    <col min="3" max="4" width="8.7109375" style="51" customWidth="1"/>
    <col min="5" max="6" width="14.5703125" style="51" customWidth="1"/>
    <col min="7" max="16384" width="9.140625" style="51"/>
  </cols>
  <sheetData>
    <row r="1" spans="1:6" ht="15" customHeight="1" x14ac:dyDescent="0.25">
      <c r="B1" s="52" t="s">
        <v>1</v>
      </c>
      <c r="C1" s="53" t="s">
        <v>3</v>
      </c>
      <c r="D1" s="53" t="s">
        <v>2</v>
      </c>
      <c r="E1" s="37" t="s">
        <v>59</v>
      </c>
      <c r="F1" s="38" t="s">
        <v>60</v>
      </c>
    </row>
    <row r="3" spans="1:6" s="61" customFormat="1" ht="15" customHeight="1" x14ac:dyDescent="0.2">
      <c r="A3" s="55"/>
      <c r="B3" s="56" t="s">
        <v>13</v>
      </c>
      <c r="C3" s="57"/>
      <c r="D3" s="58"/>
      <c r="E3" s="59"/>
      <c r="F3" s="60"/>
    </row>
    <row r="4" spans="1:6" s="61" customFormat="1" ht="15" customHeight="1" x14ac:dyDescent="0.2">
      <c r="A4" s="55"/>
      <c r="B4" s="56" t="s">
        <v>14</v>
      </c>
      <c r="C4" s="57"/>
      <c r="D4" s="58"/>
      <c r="E4" s="59"/>
      <c r="F4" s="60"/>
    </row>
    <row r="5" spans="1:6" s="61" customFormat="1" ht="15" customHeight="1" x14ac:dyDescent="0.2">
      <c r="A5" s="106"/>
      <c r="B5" s="107"/>
      <c r="C5" s="108"/>
      <c r="D5" s="108"/>
      <c r="E5" s="109"/>
      <c r="F5" s="109"/>
    </row>
    <row r="6" spans="1:6" s="67" customFormat="1" ht="51" x14ac:dyDescent="0.2">
      <c r="A6" s="62" t="s">
        <v>15</v>
      </c>
      <c r="B6" s="63" t="s">
        <v>77</v>
      </c>
      <c r="C6" s="64" t="s">
        <v>65</v>
      </c>
      <c r="D6" s="65">
        <v>249</v>
      </c>
      <c r="E6" s="86"/>
      <c r="F6" s="66">
        <f>D6*E6</f>
        <v>0</v>
      </c>
    </row>
    <row r="7" spans="1:6" s="61" customFormat="1" ht="15" customHeight="1" x14ac:dyDescent="0.2">
      <c r="A7" s="106"/>
      <c r="B7" s="107"/>
      <c r="C7" s="108"/>
      <c r="D7" s="108"/>
      <c r="E7" s="147"/>
      <c r="F7" s="109"/>
    </row>
    <row r="8" spans="1:6" s="132" customFormat="1" ht="51" x14ac:dyDescent="0.2">
      <c r="A8" s="130" t="s">
        <v>107</v>
      </c>
      <c r="B8" s="113" t="s">
        <v>113</v>
      </c>
      <c r="C8" s="131" t="s">
        <v>65</v>
      </c>
      <c r="D8" s="149">
        <v>1175</v>
      </c>
      <c r="E8" s="86"/>
      <c r="F8" s="86">
        <f>D8*E8</f>
        <v>0</v>
      </c>
    </row>
    <row r="9" spans="1:6" s="61" customFormat="1" ht="15" customHeight="1" x14ac:dyDescent="0.2">
      <c r="A9" s="106"/>
      <c r="B9" s="107"/>
      <c r="C9" s="108"/>
      <c r="D9" s="108"/>
      <c r="E9" s="147"/>
      <c r="F9" s="109"/>
    </row>
    <row r="10" spans="1:6" s="67" customFormat="1" ht="38.25" x14ac:dyDescent="0.2">
      <c r="A10" s="62" t="s">
        <v>108</v>
      </c>
      <c r="B10" s="63" t="s">
        <v>139</v>
      </c>
      <c r="C10" s="64" t="s">
        <v>65</v>
      </c>
      <c r="D10" s="65">
        <v>43.5</v>
      </c>
      <c r="E10" s="86"/>
      <c r="F10" s="66">
        <f>D10*E10</f>
        <v>0</v>
      </c>
    </row>
    <row r="11" spans="1:6" s="67" customFormat="1" ht="12.75" x14ac:dyDescent="0.2">
      <c r="A11" s="68"/>
      <c r="B11" s="69"/>
      <c r="C11" s="70"/>
      <c r="D11" s="71"/>
      <c r="E11" s="112"/>
      <c r="F11" s="72"/>
    </row>
    <row r="12" spans="1:6" s="61" customFormat="1" ht="15" customHeight="1" x14ac:dyDescent="0.2">
      <c r="A12" s="55"/>
      <c r="B12" s="56" t="s">
        <v>16</v>
      </c>
      <c r="C12" s="57"/>
      <c r="D12" s="58"/>
      <c r="E12" s="59"/>
      <c r="F12" s="60"/>
    </row>
    <row r="13" spans="1:6" s="61" customFormat="1" ht="15" customHeight="1" x14ac:dyDescent="0.2">
      <c r="A13" s="106"/>
      <c r="B13" s="107"/>
      <c r="C13" s="108"/>
      <c r="D13" s="108"/>
      <c r="E13" s="109"/>
      <c r="F13" s="109"/>
    </row>
    <row r="14" spans="1:6" s="67" customFormat="1" ht="41.25" x14ac:dyDescent="0.2">
      <c r="A14" s="62" t="s">
        <v>106</v>
      </c>
      <c r="B14" s="63" t="s">
        <v>102</v>
      </c>
      <c r="C14" s="64" t="s">
        <v>62</v>
      </c>
      <c r="D14" s="65">
        <v>5874</v>
      </c>
      <c r="E14" s="66"/>
      <c r="F14" s="66">
        <f>D14*E14</f>
        <v>0</v>
      </c>
    </row>
    <row r="15" spans="1:6" s="67" customFormat="1" ht="12.75" x14ac:dyDescent="0.2">
      <c r="A15" s="68"/>
      <c r="B15" s="69"/>
      <c r="C15" s="70"/>
      <c r="D15" s="71"/>
      <c r="E15" s="72"/>
      <c r="F15" s="72"/>
    </row>
    <row r="16" spans="1:6" s="61" customFormat="1" ht="15" customHeight="1" x14ac:dyDescent="0.2">
      <c r="A16" s="106"/>
      <c r="B16" s="107"/>
      <c r="C16" s="108"/>
      <c r="D16" s="108"/>
      <c r="E16" s="109"/>
      <c r="F16" s="109"/>
    </row>
    <row r="17" spans="1:6" s="61" customFormat="1" ht="15" customHeight="1" x14ac:dyDescent="0.2">
      <c r="A17" s="55"/>
      <c r="B17" s="56" t="s">
        <v>28</v>
      </c>
      <c r="C17" s="57"/>
      <c r="D17" s="58"/>
      <c r="E17" s="59"/>
      <c r="F17" s="60"/>
    </row>
    <row r="18" spans="1:6" s="61" customFormat="1" ht="15" customHeight="1" x14ac:dyDescent="0.2">
      <c r="A18" s="106"/>
      <c r="B18" s="107"/>
      <c r="C18" s="108"/>
      <c r="D18" s="108"/>
      <c r="E18" s="109"/>
      <c r="F18" s="109"/>
    </row>
    <row r="19" spans="1:6" s="67" customFormat="1" ht="66.75" x14ac:dyDescent="0.2">
      <c r="A19" s="62" t="s">
        <v>105</v>
      </c>
      <c r="B19" s="105" t="s">
        <v>140</v>
      </c>
      <c r="C19" s="64" t="s">
        <v>65</v>
      </c>
      <c r="D19" s="65">
        <v>341</v>
      </c>
      <c r="E19" s="66"/>
      <c r="F19" s="66">
        <f>D19*E19</f>
        <v>0</v>
      </c>
    </row>
    <row r="20" spans="1:6" s="67" customFormat="1" ht="12.75" x14ac:dyDescent="0.2">
      <c r="A20" s="68"/>
      <c r="B20" s="151"/>
      <c r="C20" s="70"/>
      <c r="D20" s="71"/>
      <c r="E20" s="72"/>
      <c r="F20" s="72"/>
    </row>
    <row r="21" spans="1:6" s="61" customFormat="1" ht="15" customHeight="1" x14ac:dyDescent="0.2">
      <c r="A21" s="55"/>
      <c r="B21" s="56" t="s">
        <v>29</v>
      </c>
      <c r="C21" s="57"/>
      <c r="D21" s="58"/>
      <c r="E21" s="59"/>
      <c r="F21" s="60"/>
    </row>
    <row r="22" spans="1:6" s="61" customFormat="1" ht="15" customHeight="1" x14ac:dyDescent="0.2">
      <c r="A22" s="106"/>
      <c r="B22" s="107"/>
      <c r="C22" s="108"/>
      <c r="D22" s="108"/>
      <c r="E22" s="109"/>
      <c r="F22" s="109"/>
    </row>
    <row r="23" spans="1:6" s="67" customFormat="1" ht="51" x14ac:dyDescent="0.2">
      <c r="A23" s="62" t="s">
        <v>78</v>
      </c>
      <c r="B23" s="63" t="s">
        <v>104</v>
      </c>
      <c r="C23" s="64" t="s">
        <v>62</v>
      </c>
      <c r="D23" s="65">
        <v>642</v>
      </c>
      <c r="E23" s="66"/>
      <c r="F23" s="66">
        <f>D23*E23</f>
        <v>0</v>
      </c>
    </row>
    <row r="24" spans="1:6" s="61" customFormat="1" ht="15" customHeight="1" thickBot="1" x14ac:dyDescent="0.25">
      <c r="A24" s="106"/>
      <c r="B24" s="107"/>
      <c r="C24" s="108"/>
      <c r="D24" s="108"/>
      <c r="E24" s="109"/>
      <c r="F24" s="109"/>
    </row>
    <row r="25" spans="1:6" ht="15" customHeight="1" thickBot="1" x14ac:dyDescent="0.25">
      <c r="A25" s="73"/>
      <c r="B25" s="74" t="s">
        <v>30</v>
      </c>
      <c r="C25" s="75"/>
      <c r="D25" s="75"/>
      <c r="E25" s="75"/>
      <c r="F25" s="76">
        <f>SUM(F6:F24)</f>
        <v>0</v>
      </c>
    </row>
  </sheetData>
  <sheetProtection algorithmName="SHA-512" hashValue="1GkgjHhdbn4FlA6c3v7Q9SlBoUik3q/ccUhaOohwN94Uq4cEHxYr4aMudpr9GytnC8AGM1Es66pOvXbTMc9ywA==" saltValue="iehu5dNzvmHE1uRpnyKD/w==" spinCount="100000" sheet="1" objects="1" scenarios="1"/>
  <phoneticPr fontId="0" type="noConversion"/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&amp;G&amp;C3/1 Načrt ceste</oddHeader>
    <oddFooter>&amp;LPredračun ali Popis del
Ime projekta&amp;R&amp;"Arial Narrow,Navadno"&amp;9Stran &amp;P/&amp;N</oddFooter>
  </headerFooter>
  <rowBreaks count="1" manualBreakCount="1">
    <brk id="15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9"/>
  <sheetViews>
    <sheetView view="pageBreakPreview" zoomScaleNormal="100" zoomScaleSheetLayoutView="100" workbookViewId="0">
      <selection activeCell="F7" sqref="F7"/>
    </sheetView>
  </sheetViews>
  <sheetFormatPr defaultRowHeight="15" customHeight="1" x14ac:dyDescent="0.2"/>
  <cols>
    <col min="1" max="1" width="8.7109375" style="114" customWidth="1"/>
    <col min="2" max="2" width="30.7109375" style="133" customWidth="1"/>
    <col min="3" max="4" width="8.7109375" style="114" customWidth="1"/>
    <col min="5" max="6" width="14.5703125" style="114" customWidth="1"/>
    <col min="7" max="16384" width="9.140625" style="114"/>
  </cols>
  <sheetData>
    <row r="1" spans="1:6" ht="15" customHeight="1" x14ac:dyDescent="0.25">
      <c r="B1" s="115" t="s">
        <v>1</v>
      </c>
      <c r="C1" s="116" t="s">
        <v>3</v>
      </c>
      <c r="D1" s="116" t="s">
        <v>2</v>
      </c>
      <c r="E1" s="116" t="s">
        <v>59</v>
      </c>
      <c r="F1" s="117" t="s">
        <v>60</v>
      </c>
    </row>
    <row r="3" spans="1:6" s="124" customFormat="1" ht="15" customHeight="1" x14ac:dyDescent="0.25">
      <c r="A3" s="118"/>
      <c r="B3" s="119" t="s">
        <v>31</v>
      </c>
      <c r="C3" s="120"/>
      <c r="D3" s="121"/>
      <c r="E3" s="122"/>
      <c r="F3" s="123"/>
    </row>
    <row r="4" spans="1:6" s="124" customFormat="1" ht="15" customHeight="1" x14ac:dyDescent="0.25">
      <c r="A4" s="138"/>
      <c r="B4" s="139"/>
      <c r="C4" s="140"/>
      <c r="D4" s="138"/>
      <c r="E4" s="141"/>
      <c r="F4" s="141"/>
    </row>
    <row r="5" spans="1:6" s="124" customFormat="1" ht="15" customHeight="1" x14ac:dyDescent="0.25">
      <c r="A5" s="118"/>
      <c r="B5" s="119" t="s">
        <v>32</v>
      </c>
      <c r="C5" s="120"/>
      <c r="D5" s="121"/>
      <c r="E5" s="122"/>
      <c r="F5" s="123"/>
    </row>
    <row r="6" spans="1:6" s="124" customFormat="1" ht="15" customHeight="1" x14ac:dyDescent="0.25">
      <c r="A6" s="138"/>
      <c r="B6" s="139"/>
      <c r="C6" s="140"/>
      <c r="D6" s="140"/>
      <c r="E6" s="142"/>
      <c r="F6" s="142"/>
    </row>
    <row r="7" spans="1:6" s="129" customFormat="1" ht="92.25" x14ac:dyDescent="0.2">
      <c r="A7" s="125" t="s">
        <v>33</v>
      </c>
      <c r="B7" s="103" t="s">
        <v>97</v>
      </c>
      <c r="C7" s="126" t="s">
        <v>65</v>
      </c>
      <c r="D7" s="150">
        <v>1114</v>
      </c>
      <c r="E7" s="128"/>
      <c r="F7" s="128">
        <f>D7*E7</f>
        <v>0</v>
      </c>
    </row>
    <row r="8" spans="1:6" s="124" customFormat="1" ht="15" customHeight="1" x14ac:dyDescent="0.25">
      <c r="A8" s="138"/>
      <c r="B8" s="139"/>
      <c r="C8" s="140"/>
      <c r="D8" s="140"/>
      <c r="E8" s="142"/>
      <c r="F8" s="142"/>
    </row>
    <row r="9" spans="1:6" s="124" customFormat="1" ht="15" customHeight="1" x14ac:dyDescent="0.25">
      <c r="A9" s="118"/>
      <c r="B9" s="119" t="s">
        <v>114</v>
      </c>
      <c r="C9" s="120"/>
      <c r="D9" s="121"/>
      <c r="E9" s="122"/>
      <c r="F9" s="123"/>
    </row>
    <row r="10" spans="1:6" s="124" customFormat="1" ht="15" customHeight="1" x14ac:dyDescent="0.25">
      <c r="A10" s="138"/>
      <c r="B10" s="139"/>
      <c r="C10" s="140"/>
      <c r="D10" s="140"/>
      <c r="E10" s="142"/>
      <c r="F10" s="142"/>
    </row>
    <row r="11" spans="1:6" s="129" customFormat="1" ht="38.25" x14ac:dyDescent="0.2">
      <c r="A11" s="125" t="s">
        <v>115</v>
      </c>
      <c r="B11" s="103" t="s">
        <v>141</v>
      </c>
      <c r="C11" s="126" t="s">
        <v>62</v>
      </c>
      <c r="D11" s="150">
        <v>4123</v>
      </c>
      <c r="E11" s="128"/>
      <c r="F11" s="128">
        <f>D11*E11</f>
        <v>0</v>
      </c>
    </row>
    <row r="12" spans="1:6" s="124" customFormat="1" ht="15" customHeight="1" x14ac:dyDescent="0.25">
      <c r="A12" s="138"/>
      <c r="B12" s="139"/>
      <c r="C12" s="140"/>
      <c r="D12" s="140"/>
      <c r="E12" s="142"/>
      <c r="F12" s="142"/>
    </row>
    <row r="13" spans="1:6" s="124" customFormat="1" ht="15" customHeight="1" x14ac:dyDescent="0.25">
      <c r="A13" s="118"/>
      <c r="B13" s="119" t="s">
        <v>34</v>
      </c>
      <c r="C13" s="120"/>
      <c r="D13" s="121"/>
      <c r="E13" s="122"/>
      <c r="F13" s="123"/>
    </row>
    <row r="14" spans="1:6" s="124" customFormat="1" ht="15" customHeight="1" x14ac:dyDescent="0.25">
      <c r="A14" s="138"/>
      <c r="B14" s="139"/>
      <c r="C14" s="140"/>
      <c r="D14" s="140"/>
      <c r="E14" s="142"/>
      <c r="F14" s="142"/>
    </row>
    <row r="15" spans="1:6" s="129" customFormat="1" ht="51" x14ac:dyDescent="0.2">
      <c r="A15" s="125" t="s">
        <v>99</v>
      </c>
      <c r="B15" s="103" t="s">
        <v>143</v>
      </c>
      <c r="C15" s="126" t="s">
        <v>62</v>
      </c>
      <c r="D15" s="150">
        <v>4739</v>
      </c>
      <c r="E15" s="128"/>
      <c r="F15" s="128">
        <f>D15*E15</f>
        <v>0</v>
      </c>
    </row>
    <row r="16" spans="1:6" s="129" customFormat="1" ht="12.75" x14ac:dyDescent="0.2">
      <c r="A16" s="143"/>
      <c r="B16" s="104"/>
      <c r="C16" s="144"/>
      <c r="D16" s="167"/>
      <c r="E16" s="146"/>
      <c r="F16" s="146"/>
    </row>
    <row r="17" spans="1:6" s="129" customFormat="1" ht="38.25" x14ac:dyDescent="0.2">
      <c r="A17" s="125" t="s">
        <v>100</v>
      </c>
      <c r="B17" s="103" t="s">
        <v>142</v>
      </c>
      <c r="C17" s="126" t="s">
        <v>62</v>
      </c>
      <c r="D17" s="150">
        <v>406</v>
      </c>
      <c r="E17" s="128"/>
      <c r="F17" s="128">
        <f>D17*E17</f>
        <v>0</v>
      </c>
    </row>
    <row r="18" spans="1:6" s="124" customFormat="1" ht="15" customHeight="1" x14ac:dyDescent="0.25">
      <c r="A18" s="138"/>
      <c r="B18" s="139"/>
      <c r="C18" s="140"/>
      <c r="D18" s="140"/>
      <c r="E18" s="142"/>
      <c r="F18" s="142"/>
    </row>
    <row r="19" spans="1:6" s="129" customFormat="1" ht="51" x14ac:dyDescent="0.2">
      <c r="A19" s="125" t="s">
        <v>101</v>
      </c>
      <c r="B19" s="94" t="s">
        <v>103</v>
      </c>
      <c r="C19" s="126" t="s">
        <v>62</v>
      </c>
      <c r="D19" s="150">
        <v>4123</v>
      </c>
      <c r="E19" s="128"/>
      <c r="F19" s="128">
        <f>D19*E19</f>
        <v>0</v>
      </c>
    </row>
    <row r="20" spans="1:6" s="129" customFormat="1" ht="12.75" x14ac:dyDescent="0.2">
      <c r="A20" s="143"/>
      <c r="B20" s="104"/>
      <c r="C20" s="144"/>
      <c r="D20" s="145"/>
      <c r="E20" s="146"/>
      <c r="F20" s="146"/>
    </row>
    <row r="21" spans="1:6" s="129" customFormat="1" ht="39.75" x14ac:dyDescent="0.2">
      <c r="A21" s="125" t="s">
        <v>146</v>
      </c>
      <c r="B21" s="103" t="s">
        <v>98</v>
      </c>
      <c r="C21" s="126" t="s">
        <v>62</v>
      </c>
      <c r="D21" s="150">
        <v>4123</v>
      </c>
      <c r="E21" s="128"/>
      <c r="F21" s="128">
        <f>D21*E21</f>
        <v>0</v>
      </c>
    </row>
    <row r="22" spans="1:6" s="129" customFormat="1" ht="12.75" x14ac:dyDescent="0.2">
      <c r="A22" s="143"/>
      <c r="B22" s="104"/>
      <c r="C22" s="144"/>
      <c r="D22" s="167"/>
      <c r="E22" s="146"/>
      <c r="F22" s="146"/>
    </row>
    <row r="23" spans="1:6" s="129" customFormat="1" ht="25.5" x14ac:dyDescent="0.2">
      <c r="A23" s="125" t="s">
        <v>147</v>
      </c>
      <c r="B23" s="103" t="s">
        <v>173</v>
      </c>
      <c r="C23" s="126" t="s">
        <v>62</v>
      </c>
      <c r="D23" s="150">
        <v>284</v>
      </c>
      <c r="E23" s="128"/>
      <c r="F23" s="128">
        <f>D23*E23</f>
        <v>0</v>
      </c>
    </row>
    <row r="24" spans="1:6" s="129" customFormat="1" ht="12.75" x14ac:dyDescent="0.2">
      <c r="A24" s="143"/>
      <c r="B24" s="104"/>
      <c r="C24" s="144"/>
      <c r="D24" s="167"/>
      <c r="E24" s="146"/>
      <c r="F24" s="146"/>
    </row>
    <row r="25" spans="1:6" s="1" customFormat="1" ht="15" customHeight="1" x14ac:dyDescent="0.25">
      <c r="A25" s="178"/>
      <c r="B25" s="179" t="s">
        <v>166</v>
      </c>
      <c r="C25" s="180"/>
      <c r="D25" s="181"/>
      <c r="E25" s="182"/>
      <c r="F25" s="183"/>
    </row>
    <row r="26" spans="1:6" s="1" customFormat="1" ht="15" customHeight="1" x14ac:dyDescent="0.25">
      <c r="A26" s="184"/>
      <c r="B26" s="185"/>
      <c r="C26" s="186"/>
      <c r="D26" s="186"/>
      <c r="E26" s="187"/>
      <c r="F26" s="188"/>
    </row>
    <row r="27" spans="1:6" customFormat="1" ht="38.25" customHeight="1" x14ac:dyDescent="0.2">
      <c r="A27" s="189" t="s">
        <v>171</v>
      </c>
      <c r="B27" s="190" t="s">
        <v>167</v>
      </c>
      <c r="C27" s="191"/>
      <c r="D27" s="192"/>
      <c r="E27" s="193"/>
      <c r="F27" s="193"/>
    </row>
    <row r="28" spans="1:6" customFormat="1" ht="15" customHeight="1" x14ac:dyDescent="0.2">
      <c r="A28" s="194"/>
      <c r="B28" s="195" t="s">
        <v>168</v>
      </c>
      <c r="C28" s="196" t="s">
        <v>124</v>
      </c>
      <c r="D28" s="197">
        <v>709</v>
      </c>
      <c r="E28" s="198"/>
      <c r="F28" s="198">
        <f>D28*E28</f>
        <v>0</v>
      </c>
    </row>
    <row r="29" spans="1:6" customFormat="1" ht="15" customHeight="1" x14ac:dyDescent="0.2">
      <c r="A29" s="199"/>
      <c r="B29" s="200"/>
      <c r="C29" s="201"/>
      <c r="D29" s="202"/>
      <c r="E29" s="203"/>
      <c r="F29" s="204"/>
    </row>
    <row r="30" spans="1:6" customFormat="1" ht="38.25" x14ac:dyDescent="0.2">
      <c r="A30" s="205" t="s">
        <v>172</v>
      </c>
      <c r="B30" s="206" t="s">
        <v>170</v>
      </c>
      <c r="C30" s="207"/>
      <c r="D30" s="208"/>
      <c r="E30" s="209"/>
      <c r="F30" s="209"/>
    </row>
    <row r="31" spans="1:6" customFormat="1" ht="15" customHeight="1" x14ac:dyDescent="0.2">
      <c r="A31" s="189"/>
      <c r="B31" s="190" t="s">
        <v>169</v>
      </c>
      <c r="C31" s="191" t="s">
        <v>124</v>
      </c>
      <c r="D31" s="192">
        <v>729</v>
      </c>
      <c r="E31" s="193"/>
      <c r="F31" s="193">
        <f>D31*E31</f>
        <v>0</v>
      </c>
    </row>
    <row r="32" spans="1:6" s="129" customFormat="1" ht="12.75" x14ac:dyDescent="0.2">
      <c r="A32" s="143"/>
      <c r="B32" s="104"/>
      <c r="C32" s="144"/>
      <c r="D32" s="167"/>
      <c r="E32" s="146"/>
      <c r="F32" s="146"/>
    </row>
    <row r="33" spans="1:6" s="1" customFormat="1" ht="15" customHeight="1" x14ac:dyDescent="0.25">
      <c r="A33" s="3"/>
      <c r="B33" s="41" t="s">
        <v>120</v>
      </c>
      <c r="C33" s="6"/>
      <c r="D33" s="5"/>
      <c r="E33" s="9"/>
      <c r="F33" s="11"/>
    </row>
    <row r="34" spans="1:6" s="1" customFormat="1" ht="15" customHeight="1" x14ac:dyDescent="0.25">
      <c r="B34" s="168"/>
      <c r="C34" s="158"/>
      <c r="D34" s="158"/>
      <c r="E34" s="169"/>
      <c r="F34" s="169"/>
    </row>
    <row r="35" spans="1:6" s="2" customFormat="1" ht="38.25" x14ac:dyDescent="0.2">
      <c r="A35" s="7">
        <v>36121</v>
      </c>
      <c r="B35" s="42" t="s">
        <v>144</v>
      </c>
      <c r="C35" s="8" t="s">
        <v>121</v>
      </c>
      <c r="D35" s="148">
        <v>236.7</v>
      </c>
      <c r="E35" s="170"/>
      <c r="F35" s="170">
        <f>D35*E35</f>
        <v>0</v>
      </c>
    </row>
    <row r="36" spans="1:6" s="2" customFormat="1" ht="12.75" x14ac:dyDescent="0.2">
      <c r="A36" s="14"/>
      <c r="B36" s="43"/>
      <c r="C36" s="15"/>
      <c r="D36" s="175"/>
      <c r="E36" s="176"/>
      <c r="F36" s="176"/>
    </row>
    <row r="37" spans="1:6" s="2" customFormat="1" ht="38.25" x14ac:dyDescent="0.2">
      <c r="A37" s="7">
        <v>36122</v>
      </c>
      <c r="B37" s="42" t="s">
        <v>145</v>
      </c>
      <c r="C37" s="8" t="s">
        <v>121</v>
      </c>
      <c r="D37" s="148">
        <v>11.8</v>
      </c>
      <c r="E37" s="170"/>
      <c r="F37" s="170">
        <f>D37*E37</f>
        <v>0</v>
      </c>
    </row>
    <row r="38" spans="1:6" s="129" customFormat="1" ht="15" customHeight="1" thickBot="1" x14ac:dyDescent="0.25">
      <c r="A38" s="143"/>
      <c r="B38" s="104"/>
      <c r="C38" s="144"/>
      <c r="D38" s="145"/>
      <c r="E38" s="146"/>
      <c r="F38" s="146"/>
    </row>
    <row r="39" spans="1:6" ht="15" customHeight="1" thickBot="1" x14ac:dyDescent="0.3">
      <c r="A39" s="134"/>
      <c r="B39" s="135" t="s">
        <v>38</v>
      </c>
      <c r="C39" s="136"/>
      <c r="D39" s="136"/>
      <c r="E39" s="136"/>
      <c r="F39" s="137">
        <f>SUM(F7:F38)</f>
        <v>0</v>
      </c>
    </row>
  </sheetData>
  <sheetProtection algorithmName="SHA-512" hashValue="sXlGDDFiCmRufby50RdSnkwySzfwzInoQ7rz0X4Gkkb72d6/wcosgOQUM102DZUHvgHRkX9e/JYMn4iqe77RhA==" saltValue="1msg0rHIV9rl0HAzEXIt9w==" spinCount="100000" sheet="1" objects="1" scenarios="1"/>
  <phoneticPr fontId="0" type="noConversion"/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&amp;G&amp;C3/1 Načrt ceste</oddHeader>
    <oddFooter>&amp;LPredračun ali Popis del
Ime projekta&amp;R&amp;"Arial Narrow,Navadno"&amp;9Stran &amp;P/&amp;N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16"/>
  <sheetViews>
    <sheetView view="pageBreakPreview" zoomScaleNormal="100" zoomScaleSheetLayoutView="100" workbookViewId="0">
      <selection activeCell="F5" sqref="F5"/>
    </sheetView>
  </sheetViews>
  <sheetFormatPr defaultRowHeight="15" customHeight="1" x14ac:dyDescent="0.2"/>
  <cols>
    <col min="1" max="1" width="8.7109375" customWidth="1"/>
    <col min="2" max="2" width="30.7109375" customWidth="1"/>
    <col min="3" max="4" width="8.7109375" customWidth="1"/>
    <col min="5" max="6" width="14.5703125" customWidth="1"/>
  </cols>
  <sheetData>
    <row r="1" spans="1:6" ht="15" customHeight="1" x14ac:dyDescent="0.25">
      <c r="B1" s="36" t="s">
        <v>1</v>
      </c>
      <c r="C1" s="37" t="s">
        <v>3</v>
      </c>
      <c r="D1" s="37" t="s">
        <v>2</v>
      </c>
      <c r="E1" s="37" t="s">
        <v>59</v>
      </c>
      <c r="F1" s="38" t="s">
        <v>60</v>
      </c>
    </row>
    <row r="4" spans="1:6" s="1" customFormat="1" ht="15" customHeight="1" x14ac:dyDescent="0.25">
      <c r="A4" s="3"/>
      <c r="B4" s="4" t="s">
        <v>35</v>
      </c>
      <c r="C4" s="6"/>
      <c r="D4" s="5"/>
      <c r="E4" s="9"/>
      <c r="F4" s="11"/>
    </row>
    <row r="5" spans="1:6" s="1" customFormat="1" ht="15" customHeight="1" x14ac:dyDescent="0.25">
      <c r="A5" s="97"/>
      <c r="B5" s="111"/>
      <c r="C5" s="99"/>
      <c r="D5" s="97"/>
      <c r="E5" s="101"/>
      <c r="F5" s="101"/>
    </row>
    <row r="6" spans="1:6" s="1" customFormat="1" ht="15" customHeight="1" x14ac:dyDescent="0.25">
      <c r="A6" s="3"/>
      <c r="B6" s="4" t="s">
        <v>116</v>
      </c>
      <c r="C6" s="6"/>
      <c r="D6" s="5"/>
      <c r="E6" s="9"/>
      <c r="F6" s="11"/>
    </row>
    <row r="7" spans="1:6" s="1" customFormat="1" ht="15" customHeight="1" x14ac:dyDescent="0.25">
      <c r="B7" s="157"/>
      <c r="C7" s="158"/>
      <c r="E7" s="159"/>
      <c r="F7" s="159"/>
    </row>
    <row r="8" spans="1:6" s="2" customFormat="1" ht="26.25" customHeight="1" x14ac:dyDescent="0.2">
      <c r="A8" s="7" t="s">
        <v>117</v>
      </c>
      <c r="B8" s="13" t="s">
        <v>118</v>
      </c>
      <c r="C8" s="8" t="s">
        <v>45</v>
      </c>
      <c r="D8" s="12">
        <v>330</v>
      </c>
      <c r="E8" s="160"/>
      <c r="F8" s="160">
        <f>D8*E8</f>
        <v>0</v>
      </c>
    </row>
    <row r="9" spans="1:6" s="2" customFormat="1" ht="12.75" x14ac:dyDescent="0.2">
      <c r="A9" s="161"/>
      <c r="B9" s="162"/>
      <c r="C9" s="163"/>
      <c r="D9" s="164"/>
      <c r="E9" s="165"/>
      <c r="F9" s="166"/>
    </row>
    <row r="10" spans="1:6" s="1" customFormat="1" ht="15" customHeight="1" x14ac:dyDescent="0.25">
      <c r="A10" s="3"/>
      <c r="B10" s="4" t="s">
        <v>36</v>
      </c>
      <c r="C10" s="6"/>
      <c r="D10" s="5"/>
      <c r="E10" s="9"/>
      <c r="F10" s="11"/>
    </row>
    <row r="11" spans="1:6" s="1" customFormat="1" ht="15" customHeight="1" x14ac:dyDescent="0.25">
      <c r="A11" s="97"/>
      <c r="B11" s="111"/>
      <c r="C11" s="99"/>
      <c r="D11" s="99"/>
      <c r="E11" s="100"/>
      <c r="F11" s="100"/>
    </row>
    <row r="12" spans="1:6" s="2" customFormat="1" ht="76.5" x14ac:dyDescent="0.2">
      <c r="A12" s="7" t="s">
        <v>79</v>
      </c>
      <c r="B12" s="110" t="s">
        <v>119</v>
      </c>
      <c r="C12" s="8" t="s">
        <v>9</v>
      </c>
      <c r="D12" s="12">
        <v>14</v>
      </c>
      <c r="E12" s="10"/>
      <c r="F12" s="10">
        <f>D12*E12</f>
        <v>0</v>
      </c>
    </row>
    <row r="13" spans="1:6" s="2" customFormat="1" ht="12.75" x14ac:dyDescent="0.2">
      <c r="A13" s="14"/>
      <c r="B13" s="154"/>
      <c r="C13" s="15"/>
      <c r="D13" s="16"/>
      <c r="E13" s="17"/>
      <c r="F13" s="17"/>
    </row>
    <row r="14" spans="1:6" s="2" customFormat="1" ht="63.75" x14ac:dyDescent="0.2">
      <c r="A14" s="7" t="s">
        <v>80</v>
      </c>
      <c r="B14" s="110" t="s">
        <v>163</v>
      </c>
      <c r="C14" s="8" t="s">
        <v>9</v>
      </c>
      <c r="D14" s="12">
        <v>15</v>
      </c>
      <c r="E14" s="10"/>
      <c r="F14" s="10">
        <f>D14*E14</f>
        <v>0</v>
      </c>
    </row>
    <row r="15" spans="1:6" s="1" customFormat="1" ht="15" customHeight="1" thickBot="1" x14ac:dyDescent="0.3">
      <c r="A15" s="97"/>
      <c r="B15" s="111"/>
      <c r="C15" s="99"/>
      <c r="D15" s="99"/>
      <c r="E15" s="100"/>
      <c r="F15" s="100"/>
    </row>
    <row r="16" spans="1:6" ht="15" customHeight="1" thickBot="1" x14ac:dyDescent="0.3">
      <c r="A16" s="26"/>
      <c r="B16" s="19" t="s">
        <v>37</v>
      </c>
      <c r="C16" s="19"/>
      <c r="D16" s="19"/>
      <c r="E16" s="19"/>
      <c r="F16" s="20">
        <f>SUM(F8:F14)</f>
        <v>0</v>
      </c>
    </row>
  </sheetData>
  <sheetProtection algorithmName="SHA-512" hashValue="T3eRMInvD3n4bdo3AyMwTo6SQoiy+cCW0A15xP68DMbVuAkQzqt9z0hXMZRxjxGgBBxlGYKR+OMScdHG+vHxMA==" saltValue="jWVmNRoFp92QNhxoQdDGng==" spinCount="100000" sheet="1" objects="1" scenarios="1"/>
  <phoneticPr fontId="0" type="noConversion"/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&amp;G&amp;C3/1 Načrt ceste</oddHeader>
    <oddFooter>&amp;LPredračun ali Popis del
Ime projekta&amp;R&amp;"Arial Narrow,Navadno"&amp;9Stran 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37"/>
  <sheetViews>
    <sheetView view="pageBreakPreview" zoomScaleNormal="100" zoomScaleSheetLayoutView="100" workbookViewId="0">
      <selection activeCell="I25" sqref="I25"/>
    </sheetView>
  </sheetViews>
  <sheetFormatPr defaultRowHeight="12.75" x14ac:dyDescent="0.2"/>
  <cols>
    <col min="1" max="1" width="8.7109375" customWidth="1"/>
    <col min="2" max="2" width="30.7109375" customWidth="1"/>
    <col min="3" max="4" width="8.7109375" customWidth="1"/>
    <col min="5" max="6" width="14.5703125" customWidth="1"/>
  </cols>
  <sheetData>
    <row r="1" spans="1:6" ht="15" x14ac:dyDescent="0.25">
      <c r="B1" s="36" t="s">
        <v>1</v>
      </c>
      <c r="C1" s="37" t="s">
        <v>3</v>
      </c>
      <c r="D1" s="37" t="s">
        <v>2</v>
      </c>
      <c r="E1" s="37" t="s">
        <v>59</v>
      </c>
      <c r="F1" s="38" t="s">
        <v>60</v>
      </c>
    </row>
    <row r="3" spans="1:6" s="1" customFormat="1" ht="15" x14ac:dyDescent="0.25">
      <c r="A3" s="3"/>
      <c r="B3" s="4" t="s">
        <v>39</v>
      </c>
      <c r="C3" s="6"/>
      <c r="D3" s="5"/>
      <c r="E3" s="9"/>
      <c r="F3" s="11"/>
    </row>
    <row r="4" spans="1:6" s="1" customFormat="1" ht="15" x14ac:dyDescent="0.25">
      <c r="A4" s="97"/>
      <c r="B4" s="111"/>
      <c r="C4" s="99"/>
      <c r="D4" s="97"/>
      <c r="E4" s="101"/>
      <c r="F4" s="101"/>
    </row>
    <row r="5" spans="1:6" s="1" customFormat="1" ht="15" x14ac:dyDescent="0.25">
      <c r="A5" s="3"/>
      <c r="B5" s="4" t="s">
        <v>40</v>
      </c>
      <c r="C5" s="6"/>
      <c r="D5" s="5"/>
      <c r="E5" s="122"/>
      <c r="F5" s="11"/>
    </row>
    <row r="6" spans="1:6" s="1" customFormat="1" ht="15" x14ac:dyDescent="0.25">
      <c r="A6" s="97"/>
      <c r="B6" s="111"/>
      <c r="C6" s="99"/>
      <c r="D6" s="99"/>
      <c r="E6" s="100"/>
      <c r="F6" s="100"/>
    </row>
    <row r="7" spans="1:6" s="1" customFormat="1" ht="38.25" x14ac:dyDescent="0.2">
      <c r="A7" s="7" t="s">
        <v>110</v>
      </c>
      <c r="B7" s="152" t="s">
        <v>63</v>
      </c>
      <c r="C7" s="126" t="s">
        <v>9</v>
      </c>
      <c r="D7" s="127">
        <v>25</v>
      </c>
      <c r="E7" s="128"/>
      <c r="F7" s="128">
        <f>D7*E7</f>
        <v>0</v>
      </c>
    </row>
    <row r="8" spans="1:6" s="1" customFormat="1" ht="15" x14ac:dyDescent="0.25">
      <c r="A8" s="97"/>
      <c r="B8" s="153"/>
      <c r="C8" s="140"/>
      <c r="D8" s="140"/>
      <c r="E8" s="142"/>
      <c r="F8" s="142"/>
    </row>
    <row r="9" spans="1:6" s="2" customFormat="1" ht="38.25" x14ac:dyDescent="0.2">
      <c r="A9" s="7"/>
      <c r="B9" s="110" t="s">
        <v>64</v>
      </c>
      <c r="C9" s="126"/>
      <c r="D9" s="127"/>
      <c r="E9" s="128"/>
      <c r="F9" s="128"/>
    </row>
    <row r="10" spans="1:6" s="2" customFormat="1" x14ac:dyDescent="0.2">
      <c r="A10" s="7" t="s">
        <v>111</v>
      </c>
      <c r="B10" s="110" t="s">
        <v>150</v>
      </c>
      <c r="C10" s="126" t="s">
        <v>9</v>
      </c>
      <c r="D10" s="127">
        <v>18</v>
      </c>
      <c r="E10" s="128"/>
      <c r="F10" s="128">
        <f>D10*E10</f>
        <v>0</v>
      </c>
    </row>
    <row r="11" spans="1:6" s="2" customFormat="1" x14ac:dyDescent="0.2">
      <c r="A11" s="14"/>
      <c r="B11" s="154"/>
      <c r="C11" s="144"/>
      <c r="D11" s="145"/>
      <c r="E11" s="146"/>
      <c r="F11" s="146"/>
    </row>
    <row r="12" spans="1:6" s="2" customFormat="1" ht="38.25" x14ac:dyDescent="0.2">
      <c r="A12" s="7"/>
      <c r="B12" s="110" t="s">
        <v>64</v>
      </c>
      <c r="C12" s="126"/>
      <c r="D12" s="127"/>
      <c r="E12" s="128"/>
      <c r="F12" s="128"/>
    </row>
    <row r="13" spans="1:6" s="2" customFormat="1" x14ac:dyDescent="0.2">
      <c r="A13" s="7" t="s">
        <v>85</v>
      </c>
      <c r="B13" s="110" t="s">
        <v>152</v>
      </c>
      <c r="C13" s="126" t="s">
        <v>9</v>
      </c>
      <c r="D13" s="127">
        <v>7</v>
      </c>
      <c r="E13" s="128"/>
      <c r="F13" s="128">
        <f>D13*E13</f>
        <v>0</v>
      </c>
    </row>
    <row r="14" spans="1:6" s="2" customFormat="1" x14ac:dyDescent="0.2">
      <c r="A14" s="7"/>
      <c r="B14" s="110"/>
      <c r="C14" s="126"/>
      <c r="D14" s="127"/>
      <c r="E14" s="128"/>
      <c r="F14" s="128"/>
    </row>
    <row r="15" spans="1:6" s="2" customFormat="1" ht="51" x14ac:dyDescent="0.2">
      <c r="A15" s="7"/>
      <c r="B15" s="110" t="s">
        <v>81</v>
      </c>
      <c r="C15" s="126"/>
      <c r="D15" s="127"/>
      <c r="E15" s="128"/>
      <c r="F15" s="128"/>
    </row>
    <row r="16" spans="1:6" s="2" customFormat="1" x14ac:dyDescent="0.2">
      <c r="A16" s="7" t="s">
        <v>151</v>
      </c>
      <c r="B16" s="110" t="s">
        <v>82</v>
      </c>
      <c r="C16" s="126" t="s">
        <v>9</v>
      </c>
      <c r="D16" s="127">
        <v>12</v>
      </c>
      <c r="E16" s="128"/>
      <c r="F16" s="128">
        <f>D16*E16</f>
        <v>0</v>
      </c>
    </row>
    <row r="17" spans="1:6" s="1" customFormat="1" ht="15" x14ac:dyDescent="0.25">
      <c r="A17" s="97"/>
      <c r="B17" s="153"/>
      <c r="C17" s="140"/>
      <c r="D17" s="140"/>
      <c r="E17" s="142"/>
      <c r="F17" s="142"/>
    </row>
    <row r="18" spans="1:6" s="2" customFormat="1" ht="51" x14ac:dyDescent="0.2">
      <c r="A18" s="77"/>
      <c r="B18" s="110" t="s">
        <v>84</v>
      </c>
      <c r="C18" s="126"/>
      <c r="D18" s="127"/>
      <c r="E18" s="128"/>
      <c r="F18" s="128"/>
    </row>
    <row r="19" spans="1:6" s="2" customFormat="1" x14ac:dyDescent="0.2">
      <c r="A19" s="7" t="s">
        <v>83</v>
      </c>
      <c r="B19" s="110" t="s">
        <v>154</v>
      </c>
      <c r="C19" s="126" t="s">
        <v>9</v>
      </c>
      <c r="D19" s="127">
        <v>12</v>
      </c>
      <c r="E19" s="128"/>
      <c r="F19" s="128">
        <f>D19*E19</f>
        <v>0</v>
      </c>
    </row>
    <row r="20" spans="1:6" s="2" customFormat="1" x14ac:dyDescent="0.2">
      <c r="A20" s="14"/>
      <c r="B20" s="154"/>
      <c r="C20" s="144"/>
      <c r="D20" s="145"/>
      <c r="E20" s="146"/>
      <c r="F20" s="146"/>
    </row>
    <row r="21" spans="1:6" s="2" customFormat="1" ht="38.25" x14ac:dyDescent="0.2">
      <c r="A21" s="7" t="s">
        <v>112</v>
      </c>
      <c r="B21" s="110" t="s">
        <v>153</v>
      </c>
      <c r="C21" s="126" t="s">
        <v>9</v>
      </c>
      <c r="D21" s="127">
        <v>1</v>
      </c>
      <c r="E21" s="128"/>
      <c r="F21" s="128">
        <f>D21*E21</f>
        <v>0</v>
      </c>
    </row>
    <row r="22" spans="1:6" s="2" customFormat="1" x14ac:dyDescent="0.2">
      <c r="A22" s="14"/>
      <c r="B22" s="154"/>
      <c r="C22" s="144"/>
      <c r="D22" s="145"/>
      <c r="E22" s="146"/>
      <c r="F22" s="146"/>
    </row>
    <row r="23" spans="1:6" s="2" customFormat="1" ht="38.25" x14ac:dyDescent="0.2">
      <c r="A23" s="7" t="s">
        <v>155</v>
      </c>
      <c r="B23" s="110" t="s">
        <v>157</v>
      </c>
      <c r="C23" s="126" t="s">
        <v>9</v>
      </c>
      <c r="D23" s="127">
        <v>11</v>
      </c>
      <c r="E23" s="128"/>
      <c r="F23" s="128">
        <f>D23*E23</f>
        <v>0</v>
      </c>
    </row>
    <row r="24" spans="1:6" s="2" customFormat="1" x14ac:dyDescent="0.2">
      <c r="A24" s="14"/>
      <c r="B24" s="154"/>
      <c r="C24" s="144"/>
      <c r="D24" s="145"/>
      <c r="E24" s="146"/>
      <c r="F24" s="146"/>
    </row>
    <row r="25" spans="1:6" s="2" customFormat="1" ht="25.5" x14ac:dyDescent="0.2">
      <c r="A25" s="7" t="s">
        <v>156</v>
      </c>
      <c r="B25" s="110" t="s">
        <v>149</v>
      </c>
      <c r="C25" s="126" t="s">
        <v>9</v>
      </c>
      <c r="D25" s="127">
        <v>2</v>
      </c>
      <c r="E25" s="128"/>
      <c r="F25" s="128">
        <f>D25*E25</f>
        <v>0</v>
      </c>
    </row>
    <row r="26" spans="1:6" s="15" customFormat="1" x14ac:dyDescent="0.2">
      <c r="A26" s="14"/>
      <c r="B26" s="45"/>
      <c r="D26" s="16"/>
      <c r="E26" s="17"/>
      <c r="F26" s="17"/>
    </row>
    <row r="27" spans="1:6" s="97" customFormat="1" ht="15" x14ac:dyDescent="0.25">
      <c r="A27" s="3"/>
      <c r="B27" s="4" t="s">
        <v>41</v>
      </c>
      <c r="C27" s="6"/>
      <c r="D27" s="5"/>
      <c r="E27" s="9"/>
      <c r="F27" s="11"/>
    </row>
    <row r="28" spans="1:6" s="97" customFormat="1" ht="15" x14ac:dyDescent="0.25">
      <c r="B28" s="111"/>
      <c r="C28" s="99"/>
      <c r="D28" s="99"/>
      <c r="E28" s="100"/>
      <c r="F28" s="100"/>
    </row>
    <row r="29" spans="1:6" s="1" customFormat="1" ht="65.25" x14ac:dyDescent="0.2">
      <c r="A29" s="7" t="s">
        <v>42</v>
      </c>
      <c r="B29" s="113" t="s">
        <v>159</v>
      </c>
      <c r="C29" s="8" t="s">
        <v>158</v>
      </c>
      <c r="D29" s="12">
        <v>68</v>
      </c>
      <c r="E29" s="10"/>
      <c r="F29" s="10">
        <f>D29*E29</f>
        <v>0</v>
      </c>
    </row>
    <row r="30" spans="1:6" s="1" customFormat="1" ht="15" x14ac:dyDescent="0.25">
      <c r="A30" s="97"/>
      <c r="B30" s="111"/>
      <c r="C30" s="99"/>
      <c r="D30" s="99"/>
      <c r="E30" s="100"/>
      <c r="F30" s="100"/>
    </row>
    <row r="31" spans="1:6" s="2" customFormat="1" ht="38.25" x14ac:dyDescent="0.2">
      <c r="A31" s="7" t="s">
        <v>109</v>
      </c>
      <c r="B31" s="94" t="s">
        <v>162</v>
      </c>
      <c r="C31" s="8" t="s">
        <v>158</v>
      </c>
      <c r="D31" s="12">
        <v>15.4</v>
      </c>
      <c r="E31" s="160"/>
      <c r="F31" s="160">
        <f>D31*E31</f>
        <v>0</v>
      </c>
    </row>
    <row r="32" spans="1:6" s="2" customFormat="1" x14ac:dyDescent="0.2">
      <c r="A32" s="14"/>
      <c r="B32" s="95"/>
      <c r="C32" s="15"/>
      <c r="D32" s="16"/>
      <c r="E32" s="177"/>
      <c r="F32" s="177"/>
    </row>
    <row r="33" spans="1:6" s="2" customFormat="1" ht="38.25" x14ac:dyDescent="0.2">
      <c r="A33" s="161" t="s">
        <v>161</v>
      </c>
      <c r="B33" s="94" t="s">
        <v>160</v>
      </c>
      <c r="C33" s="210" t="s">
        <v>158</v>
      </c>
      <c r="D33" s="12">
        <v>30</v>
      </c>
      <c r="E33" s="160"/>
      <c r="F33" s="160">
        <f>D33*E33</f>
        <v>0</v>
      </c>
    </row>
    <row r="34" spans="1:6" s="2" customFormat="1" x14ac:dyDescent="0.2">
      <c r="A34" s="14"/>
      <c r="B34" s="95"/>
      <c r="C34" s="15"/>
      <c r="D34" s="16"/>
      <c r="E34" s="177"/>
      <c r="F34" s="177"/>
    </row>
    <row r="35" spans="1:6" s="15" customFormat="1" ht="63.75" x14ac:dyDescent="0.2">
      <c r="A35" s="7"/>
      <c r="B35" s="94" t="s">
        <v>174</v>
      </c>
      <c r="C35" s="8"/>
      <c r="D35" s="12"/>
      <c r="E35" s="160"/>
      <c r="F35" s="160"/>
    </row>
    <row r="36" spans="1:6" s="2" customFormat="1" ht="13.5" thickBot="1" x14ac:dyDescent="0.25">
      <c r="A36" s="14"/>
      <c r="B36" s="95"/>
      <c r="C36" s="15"/>
      <c r="D36" s="16"/>
      <c r="E36" s="17"/>
      <c r="F36" s="17"/>
    </row>
    <row r="37" spans="1:6" ht="15.75" thickBot="1" x14ac:dyDescent="0.3">
      <c r="A37" s="26"/>
      <c r="B37" s="19" t="s">
        <v>43</v>
      </c>
      <c r="C37" s="19"/>
      <c r="D37" s="19"/>
      <c r="E37" s="19"/>
      <c r="F37" s="20">
        <f>SUM(F7:F36)</f>
        <v>0</v>
      </c>
    </row>
  </sheetData>
  <sheetProtection algorithmName="SHA-512" hashValue="4g5UySIMR3R2xHy7yIvfegnJoAUM7j8bGJRwuMxM0UQQh/dYQQcg1i8mBzoYZETmxNyfRyu4et6yyEdD4kNFzA==" saltValue="6oCBqZsiROWoQNbZNLH1ug==" spinCount="100000" sheet="1" objects="1" scenarios="1"/>
  <phoneticPr fontId="0" type="noConversion"/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&amp;G&amp;C3/1 Načrt ceste</oddHeader>
    <oddFooter>&amp;LPredračun ali Popis del
Ime projekta&amp;R&amp;"Arial Narrow,Navadno"&amp;9Stran &amp;P/&amp;N</oddFooter>
  </headerFooter>
  <rowBreaks count="1" manualBreakCount="1">
    <brk id="2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Normal="100" zoomScaleSheetLayoutView="100" workbookViewId="0">
      <selection activeCell="H15" sqref="H15"/>
    </sheetView>
  </sheetViews>
  <sheetFormatPr defaultRowHeight="12.75" x14ac:dyDescent="0.2"/>
  <cols>
    <col min="2" max="2" width="30.7109375" customWidth="1"/>
    <col min="3" max="4" width="8.7109375" customWidth="1"/>
    <col min="5" max="6" width="14.7109375" customWidth="1"/>
  </cols>
  <sheetData>
    <row r="1" spans="1:6" ht="15" x14ac:dyDescent="0.25">
      <c r="A1" s="211"/>
      <c r="B1" s="212" t="s">
        <v>1</v>
      </c>
      <c r="C1" s="213" t="s">
        <v>3</v>
      </c>
      <c r="D1" s="213" t="s">
        <v>2</v>
      </c>
      <c r="E1" s="213" t="s">
        <v>59</v>
      </c>
      <c r="F1" s="214" t="s">
        <v>60</v>
      </c>
    </row>
    <row r="2" spans="1:6" x14ac:dyDescent="0.2">
      <c r="A2" s="211"/>
      <c r="B2" s="211"/>
      <c r="C2" s="211"/>
      <c r="D2" s="211"/>
      <c r="E2" s="211"/>
      <c r="F2" s="211"/>
    </row>
    <row r="3" spans="1:6" ht="15" x14ac:dyDescent="0.25">
      <c r="A3" s="215"/>
      <c r="B3" s="216" t="s">
        <v>175</v>
      </c>
      <c r="C3" s="217"/>
      <c r="D3" s="218"/>
      <c r="E3" s="219"/>
      <c r="F3" s="220"/>
    </row>
    <row r="4" spans="1:6" ht="15" x14ac:dyDescent="0.25">
      <c r="A4" s="221"/>
      <c r="B4" s="222"/>
      <c r="C4" s="223"/>
      <c r="D4" s="221"/>
      <c r="E4" s="224"/>
      <c r="F4" s="224"/>
    </row>
    <row r="5" spans="1:6" ht="15" x14ac:dyDescent="0.25">
      <c r="A5" s="215"/>
      <c r="B5" s="216" t="s">
        <v>176</v>
      </c>
      <c r="C5" s="217"/>
      <c r="D5" s="218"/>
      <c r="E5" s="225"/>
      <c r="F5" s="220"/>
    </row>
    <row r="6" spans="1:6" ht="15" x14ac:dyDescent="0.25">
      <c r="A6" s="221"/>
      <c r="B6" s="222"/>
      <c r="C6" s="223"/>
      <c r="D6" s="223"/>
      <c r="E6" s="226"/>
      <c r="F6" s="226"/>
    </row>
    <row r="7" spans="1:6" ht="25.5" x14ac:dyDescent="0.2">
      <c r="A7" s="7"/>
      <c r="B7" s="152" t="s">
        <v>177</v>
      </c>
      <c r="C7" s="126" t="s">
        <v>178</v>
      </c>
      <c r="D7" s="127">
        <v>292</v>
      </c>
      <c r="E7" s="128"/>
      <c r="F7" s="128">
        <f>(D7*E7)</f>
        <v>0</v>
      </c>
    </row>
    <row r="8" spans="1:6" x14ac:dyDescent="0.2">
      <c r="A8" s="7"/>
      <c r="B8" s="152"/>
      <c r="C8" s="126"/>
      <c r="D8" s="127"/>
      <c r="E8" s="128"/>
      <c r="F8" s="128"/>
    </row>
    <row r="9" spans="1:6" ht="38.25" x14ac:dyDescent="0.2">
      <c r="A9" s="7"/>
      <c r="B9" s="152" t="s">
        <v>179</v>
      </c>
      <c r="C9" s="126" t="s">
        <v>178</v>
      </c>
      <c r="D9" s="127">
        <v>110</v>
      </c>
      <c r="E9" s="128"/>
      <c r="F9" s="128">
        <f>(D9*E9)</f>
        <v>0</v>
      </c>
    </row>
    <row r="10" spans="1:6" x14ac:dyDescent="0.2">
      <c r="A10" s="7"/>
      <c r="B10" s="152"/>
      <c r="C10" s="126"/>
      <c r="D10" s="127"/>
      <c r="E10" s="128"/>
      <c r="F10" s="128"/>
    </row>
    <row r="11" spans="1:6" x14ac:dyDescent="0.2">
      <c r="A11" s="7"/>
      <c r="B11" s="152" t="s">
        <v>180</v>
      </c>
      <c r="C11" s="126" t="s">
        <v>178</v>
      </c>
      <c r="D11" s="127">
        <v>182</v>
      </c>
      <c r="E11" s="128"/>
      <c r="F11" s="128">
        <f>(D11*E11)</f>
        <v>0</v>
      </c>
    </row>
    <row r="12" spans="1:6" x14ac:dyDescent="0.2">
      <c r="A12" s="7"/>
      <c r="B12" s="152"/>
      <c r="C12" s="126"/>
      <c r="D12" s="127"/>
      <c r="E12" s="128"/>
      <c r="F12" s="128"/>
    </row>
    <row r="13" spans="1:6" ht="76.5" x14ac:dyDescent="0.2">
      <c r="A13" s="7"/>
      <c r="B13" s="152" t="s">
        <v>181</v>
      </c>
      <c r="C13" s="126" t="s">
        <v>178</v>
      </c>
      <c r="D13" s="127">
        <v>110</v>
      </c>
      <c r="E13" s="128"/>
      <c r="F13" s="128">
        <f>(D13*E13)</f>
        <v>0</v>
      </c>
    </row>
    <row r="14" spans="1:6" x14ac:dyDescent="0.2">
      <c r="A14" s="7"/>
      <c r="B14" s="152"/>
      <c r="C14" s="126"/>
      <c r="D14" s="127"/>
      <c r="E14" s="128"/>
      <c r="F14" s="128"/>
    </row>
    <row r="15" spans="1:6" ht="102" x14ac:dyDescent="0.2">
      <c r="A15" s="7"/>
      <c r="B15" s="152" t="s">
        <v>190</v>
      </c>
      <c r="C15" s="126" t="s">
        <v>9</v>
      </c>
      <c r="D15" s="127">
        <v>20</v>
      </c>
      <c r="E15" s="128"/>
      <c r="F15" s="128">
        <f>(D15*E15)</f>
        <v>0</v>
      </c>
    </row>
    <row r="16" spans="1:6" x14ac:dyDescent="0.2">
      <c r="A16" s="7"/>
      <c r="B16" s="152"/>
      <c r="C16" s="126"/>
      <c r="D16" s="127"/>
      <c r="E16" s="128"/>
      <c r="F16" s="128"/>
    </row>
    <row r="17" spans="1:6" ht="25.5" x14ac:dyDescent="0.2">
      <c r="A17" s="7"/>
      <c r="B17" s="152" t="s">
        <v>182</v>
      </c>
      <c r="C17" s="126" t="s">
        <v>124</v>
      </c>
      <c r="D17" s="127">
        <v>730</v>
      </c>
      <c r="E17" s="128"/>
      <c r="F17" s="128">
        <f>(D17*E17)</f>
        <v>0</v>
      </c>
    </row>
    <row r="18" spans="1:6" x14ac:dyDescent="0.2">
      <c r="A18" s="7"/>
      <c r="B18" s="152"/>
      <c r="C18" s="126"/>
      <c r="D18" s="127"/>
      <c r="E18" s="128"/>
      <c r="F18" s="128"/>
    </row>
    <row r="19" spans="1:6" ht="25.5" x14ac:dyDescent="0.2">
      <c r="A19" s="7"/>
      <c r="B19" s="152" t="s">
        <v>183</v>
      </c>
      <c r="C19" s="126" t="s">
        <v>124</v>
      </c>
      <c r="D19" s="127">
        <v>500</v>
      </c>
      <c r="E19" s="128"/>
      <c r="F19" s="128">
        <f>(D19*E19)</f>
        <v>0</v>
      </c>
    </row>
    <row r="20" spans="1:6" x14ac:dyDescent="0.2">
      <c r="A20" s="7"/>
      <c r="B20" s="152"/>
      <c r="C20" s="126"/>
      <c r="D20" s="127"/>
      <c r="E20" s="128"/>
      <c r="F20" s="128"/>
    </row>
    <row r="21" spans="1:6" ht="25.5" x14ac:dyDescent="0.2">
      <c r="A21" s="7"/>
      <c r="B21" s="152" t="s">
        <v>184</v>
      </c>
      <c r="C21" s="126" t="s">
        <v>124</v>
      </c>
      <c r="D21" s="127">
        <v>730</v>
      </c>
      <c r="E21" s="128"/>
      <c r="F21" s="128">
        <f>(D21*E21)</f>
        <v>0</v>
      </c>
    </row>
    <row r="22" spans="1:6" ht="13.5" thickBot="1" x14ac:dyDescent="0.25"/>
    <row r="23" spans="1:6" ht="15.75" thickBot="1" x14ac:dyDescent="0.3">
      <c r="A23" s="26"/>
      <c r="B23" s="19" t="s">
        <v>185</v>
      </c>
      <c r="C23" s="19"/>
      <c r="D23" s="19"/>
      <c r="E23" s="19"/>
      <c r="F23" s="20">
        <f>SUM(F7:F22)</f>
        <v>0</v>
      </c>
    </row>
  </sheetData>
  <sheetProtection algorithmName="SHA-512" hashValue="svyf+H6vF1eQZkzn6S7BYTDjMCpMChDburYFLxOsVdA7TeWGuOY1jziktJLrOnkK7pjRNuJmLnbXkyxqlId0nQ==" saltValue="0rFRLFMylB83Veni2zQlYA==" spinCount="100000" sheet="1" objects="1" scenarios="1"/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20"/>
  <sheetViews>
    <sheetView view="pageBreakPreview" zoomScaleNormal="100" zoomScaleSheetLayoutView="100" workbookViewId="0">
      <selection activeCell="F5" sqref="F5"/>
    </sheetView>
  </sheetViews>
  <sheetFormatPr defaultRowHeight="12.75" x14ac:dyDescent="0.2"/>
  <cols>
    <col min="1" max="1" width="8.7109375" customWidth="1"/>
    <col min="2" max="2" width="30.7109375" customWidth="1"/>
    <col min="3" max="4" width="8.7109375" customWidth="1"/>
    <col min="5" max="6" width="14.5703125" customWidth="1"/>
  </cols>
  <sheetData>
    <row r="1" spans="1:6" ht="15" x14ac:dyDescent="0.25">
      <c r="B1" s="36" t="s">
        <v>1</v>
      </c>
      <c r="C1" s="37" t="s">
        <v>3</v>
      </c>
      <c r="D1" s="37" t="s">
        <v>2</v>
      </c>
      <c r="E1" s="37" t="s">
        <v>59</v>
      </c>
      <c r="F1" s="38" t="s">
        <v>60</v>
      </c>
    </row>
    <row r="3" spans="1:6" s="1" customFormat="1" ht="15" x14ac:dyDescent="0.25">
      <c r="A3" s="3"/>
      <c r="B3" s="4" t="s">
        <v>188</v>
      </c>
      <c r="C3" s="6"/>
      <c r="D3" s="5"/>
      <c r="E3" s="9"/>
      <c r="F3" s="11"/>
    </row>
    <row r="4" spans="1:6" ht="15" x14ac:dyDescent="0.25">
      <c r="A4" s="3"/>
      <c r="B4" s="4" t="s">
        <v>189</v>
      </c>
      <c r="C4" s="6"/>
      <c r="D4" s="5"/>
      <c r="E4" s="9"/>
      <c r="F4" s="11"/>
    </row>
    <row r="5" spans="1:6" ht="15" x14ac:dyDescent="0.25">
      <c r="A5" s="97"/>
      <c r="B5" s="111"/>
      <c r="C5" s="99"/>
      <c r="D5" s="99"/>
      <c r="E5" s="100"/>
      <c r="F5" s="100"/>
    </row>
    <row r="6" spans="1:6" ht="25.5" x14ac:dyDescent="0.2">
      <c r="A6" s="7" t="s">
        <v>86</v>
      </c>
      <c r="B6" s="13" t="s">
        <v>87</v>
      </c>
      <c r="C6" s="8" t="s">
        <v>9</v>
      </c>
      <c r="D6" s="12">
        <v>1</v>
      </c>
      <c r="E6" s="10"/>
      <c r="F6" s="10">
        <f>D6*E6</f>
        <v>0</v>
      </c>
    </row>
    <row r="7" spans="1:6" x14ac:dyDescent="0.2">
      <c r="A7" s="14"/>
      <c r="B7" s="45"/>
      <c r="C7" s="15"/>
      <c r="D7" s="16"/>
      <c r="E7" s="17"/>
      <c r="F7" s="17"/>
    </row>
    <row r="8" spans="1:6" ht="25.5" x14ac:dyDescent="0.2">
      <c r="A8" s="7" t="s">
        <v>88</v>
      </c>
      <c r="B8" s="13" t="s">
        <v>89</v>
      </c>
      <c r="C8" s="8" t="s">
        <v>91</v>
      </c>
      <c r="D8" s="12">
        <v>120</v>
      </c>
      <c r="E8" s="10"/>
      <c r="F8" s="10">
        <f>D8*E8</f>
        <v>0</v>
      </c>
    </row>
    <row r="9" spans="1:6" x14ac:dyDescent="0.2">
      <c r="A9" s="14"/>
      <c r="B9" s="45"/>
      <c r="C9" s="15"/>
      <c r="D9" s="16"/>
      <c r="E9" s="17"/>
      <c r="F9" s="17"/>
    </row>
    <row r="10" spans="1:6" x14ac:dyDescent="0.2">
      <c r="A10" s="7" t="s">
        <v>90</v>
      </c>
      <c r="B10" s="13" t="s">
        <v>52</v>
      </c>
      <c r="C10" s="8" t="s">
        <v>53</v>
      </c>
      <c r="D10" s="12">
        <v>40</v>
      </c>
      <c r="E10" s="10"/>
      <c r="F10" s="10">
        <f>D10*E10</f>
        <v>0</v>
      </c>
    </row>
    <row r="11" spans="1:6" x14ac:dyDescent="0.2">
      <c r="A11" s="14"/>
      <c r="B11" s="45"/>
      <c r="C11" s="15"/>
      <c r="D11" s="16"/>
      <c r="E11" s="17"/>
      <c r="F11" s="17"/>
    </row>
    <row r="12" spans="1:6" ht="63.75" x14ac:dyDescent="0.2">
      <c r="A12" s="7" t="s">
        <v>93</v>
      </c>
      <c r="B12" s="13" t="s">
        <v>92</v>
      </c>
      <c r="C12" s="8" t="s">
        <v>9</v>
      </c>
      <c r="D12" s="12">
        <v>1</v>
      </c>
      <c r="E12" s="10"/>
      <c r="F12" s="10">
        <f>D12*E12</f>
        <v>0</v>
      </c>
    </row>
    <row r="13" spans="1:6" x14ac:dyDescent="0.2">
      <c r="A13" s="14"/>
      <c r="B13" s="45"/>
      <c r="C13" s="15"/>
      <c r="D13" s="16"/>
      <c r="E13" s="17"/>
      <c r="F13" s="17"/>
    </row>
    <row r="14" spans="1:6" x14ac:dyDescent="0.2">
      <c r="A14" s="7" t="s">
        <v>94</v>
      </c>
      <c r="B14" s="13" t="s">
        <v>54</v>
      </c>
      <c r="C14" s="8" t="s">
        <v>55</v>
      </c>
      <c r="D14" s="12">
        <v>1</v>
      </c>
      <c r="E14" s="10"/>
      <c r="F14" s="10">
        <f>D14*E14</f>
        <v>0</v>
      </c>
    </row>
    <row r="15" spans="1:6" x14ac:dyDescent="0.2">
      <c r="A15" s="14"/>
      <c r="B15" s="45"/>
      <c r="C15" s="15"/>
      <c r="D15" s="16"/>
      <c r="E15" s="17"/>
      <c r="F15" s="17"/>
    </row>
    <row r="16" spans="1:6" x14ac:dyDescent="0.2">
      <c r="A16" s="7" t="s">
        <v>95</v>
      </c>
      <c r="B16" s="13" t="s">
        <v>56</v>
      </c>
      <c r="C16" s="8" t="s">
        <v>57</v>
      </c>
      <c r="D16" s="12">
        <v>25</v>
      </c>
      <c r="E16" s="10"/>
      <c r="F16" s="10">
        <f>D16*E16</f>
        <v>0</v>
      </c>
    </row>
    <row r="17" spans="1:6" x14ac:dyDescent="0.2">
      <c r="A17" s="14"/>
      <c r="B17" s="45"/>
      <c r="C17" s="15"/>
      <c r="D17" s="16"/>
      <c r="E17" s="17"/>
      <c r="F17" s="17"/>
    </row>
    <row r="18" spans="1:6" x14ac:dyDescent="0.2">
      <c r="A18" s="7" t="s">
        <v>96</v>
      </c>
      <c r="B18" s="13" t="s">
        <v>61</v>
      </c>
      <c r="C18" s="8" t="s">
        <v>57</v>
      </c>
      <c r="D18" s="12">
        <v>30</v>
      </c>
      <c r="E18" s="10"/>
      <c r="F18" s="10">
        <f>D18*E18</f>
        <v>0</v>
      </c>
    </row>
    <row r="19" spans="1:6" ht="13.5" thickBot="1" x14ac:dyDescent="0.25">
      <c r="A19" s="14"/>
      <c r="B19" s="45"/>
      <c r="C19" s="15"/>
      <c r="D19" s="16"/>
      <c r="E19" s="17"/>
      <c r="F19" s="17"/>
    </row>
    <row r="20" spans="1:6" ht="15.75" thickBot="1" x14ac:dyDescent="0.3">
      <c r="A20" s="26"/>
      <c r="B20" s="19" t="s">
        <v>50</v>
      </c>
      <c r="C20" s="19"/>
      <c r="D20" s="19"/>
      <c r="E20" s="19"/>
      <c r="F20" s="20">
        <f>SUM(F6:F18)</f>
        <v>0</v>
      </c>
    </row>
  </sheetData>
  <sheetProtection algorithmName="SHA-512" hashValue="rpuSmMzLnHNWzN2X8vNyqJo2axUGALYvCRDIF7nXt31POF4LEIYRU0njJrlVYE5U2yJTAMSZJVGutYFiYiXocw==" saltValue="Xl288A6S19GRY5srw73NCQ==" spinCount="100000" sheet="1" objects="1" scenarios="1"/>
  <phoneticPr fontId="0" type="noConversion"/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&amp;G&amp;C3/1 Načrt ceste</oddHeader>
    <oddFooter>&amp;LPredračun ali Popis del
Ime projekta&amp;R&amp;"Arial Narrow,Navadno"&amp;9Stran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7</vt:i4>
      </vt:variant>
    </vt:vector>
  </HeadingPairs>
  <TitlesOfParts>
    <vt:vector size="15" baseType="lpstr">
      <vt:lpstr>REKAPITULACIJA </vt:lpstr>
      <vt:lpstr>PREDDELA</vt:lpstr>
      <vt:lpstr>ZEMELJSKA DELA</vt:lpstr>
      <vt:lpstr>ZGORNJI USTROJ</vt:lpstr>
      <vt:lpstr>ODVODNJAVANJE</vt:lpstr>
      <vt:lpstr>OPREMA CESTE</vt:lpstr>
      <vt:lpstr>JAVNA RAZSVETLJAVA</vt:lpstr>
      <vt:lpstr>TUJE STORITVE</vt:lpstr>
      <vt:lpstr>'REKAPITULACIJA '!Področje_tiskanja</vt:lpstr>
      <vt:lpstr>ODVODNJAVANJE!Tiskanje_naslovov</vt:lpstr>
      <vt:lpstr>'OPREMA CESTE'!Tiskanje_naslovov</vt:lpstr>
      <vt:lpstr>PREDDELA!Tiskanje_naslovov</vt:lpstr>
      <vt:lpstr>'TUJE STORITVE'!Tiskanje_naslovov</vt:lpstr>
      <vt:lpstr>'ZEMELJSKA DELA'!Tiskanje_naslovov</vt:lpstr>
      <vt:lpstr>'ZGORNJI USTROJ'!Tiskanje_naslovov</vt:lpstr>
    </vt:vector>
  </TitlesOfParts>
  <Company>Tega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JK</cp:lastModifiedBy>
  <cp:lastPrinted>2018-09-12T11:52:47Z</cp:lastPrinted>
  <dcterms:created xsi:type="dcterms:W3CDTF">2004-06-02T07:47:26Z</dcterms:created>
  <dcterms:modified xsi:type="dcterms:W3CDTF">2021-09-24T12:47:30Z</dcterms:modified>
</cp:coreProperties>
</file>