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827"/>
  <workbookPr codeName="ThisWorkbook" defaultThemeVersion="124226"/>
  <mc:AlternateContent xmlns:mc="http://schemas.openxmlformats.org/markup-compatibility/2006">
    <mc:Choice Requires="x15">
      <x15ac:absPath xmlns:x15ac="http://schemas.microsoft.com/office/spreadsheetml/2010/11/ac" url="S:\JAVNA_NAROČILA\2022_Kanalizacija in infrastruktura Žažar\Infrastruktura Žažar\Popis zaklenjen\"/>
    </mc:Choice>
  </mc:AlternateContent>
  <xr:revisionPtr revIDLastSave="0" documentId="13_ncr:1_{3899FC1E-AFE1-484B-A3CE-AFBCC4AF306A}" xr6:coauthVersionLast="47" xr6:coauthVersionMax="47" xr10:uidLastSave="{00000000-0000-0000-0000-000000000000}"/>
  <bookViews>
    <workbookView xWindow="-120" yWindow="-120" windowWidth="29040" windowHeight="15990" tabRatio="770" activeTab="2" xr2:uid="{00000000-000D-0000-FFFF-FFFF00000000}"/>
  </bookViews>
  <sheets>
    <sheet name="Rekapitulacija" sheetId="6" r:id="rId1"/>
    <sheet name="0-Preddela" sheetId="52" r:id="rId2"/>
    <sheet name="PAD. KANAL" sheetId="58" r:id="rId3"/>
  </sheets>
  <definedNames>
    <definedName name="_Hlk9417092" localSheetId="0">Rekapitulacija!#REF!</definedName>
    <definedName name="_xlnm.Print_Area" localSheetId="1">'0-Preddela'!$B$1:$G$15</definedName>
    <definedName name="_xlnm.Print_Area" localSheetId="2">'PAD. KANAL'!$B$1:$G$103</definedName>
    <definedName name="_xlnm.Print_Area" localSheetId="0">Rekapitulacija!$A$1:$D$59</definedName>
    <definedName name="_xlnm.Print_Titles" localSheetId="2">'PAD. KANAL'!$17:$17</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41" i="58" l="1"/>
  <c r="G47" i="58"/>
  <c r="G49" i="58"/>
  <c r="G88" i="58"/>
  <c r="G87" i="58"/>
  <c r="G73" i="58" l="1"/>
  <c r="G85" i="58"/>
  <c r="G96" i="58"/>
  <c r="G81" i="58"/>
  <c r="G80" i="58"/>
  <c r="G82" i="58"/>
  <c r="G83" i="58"/>
  <c r="G75" i="58"/>
  <c r="G70" i="58" l="1"/>
  <c r="G65" i="58" l="1"/>
  <c r="G66" i="58"/>
  <c r="G30" i="58" l="1"/>
  <c r="G102" i="58" l="1"/>
  <c r="G101" i="58"/>
  <c r="G100" i="58"/>
  <c r="G97" i="58"/>
  <c r="G95" i="58"/>
  <c r="G94" i="58"/>
  <c r="G84" i="58"/>
  <c r="G79" i="58"/>
  <c r="G77" i="58"/>
  <c r="G76" i="58"/>
  <c r="G74" i="58"/>
  <c r="G72" i="58"/>
  <c r="G71" i="58"/>
  <c r="G69" i="58"/>
  <c r="G67" i="58"/>
  <c r="G55" i="58"/>
  <c r="G54" i="58"/>
  <c r="G51" i="58"/>
  <c r="G50" i="58"/>
  <c r="G48" i="58"/>
  <c r="G46" i="58"/>
  <c r="G42" i="58"/>
  <c r="G39" i="58"/>
  <c r="G31" i="58"/>
  <c r="G29" i="58"/>
  <c r="G28" i="58"/>
  <c r="G26" i="58"/>
  <c r="G20" i="58"/>
  <c r="G53" i="58" l="1"/>
  <c r="G19" i="58"/>
  <c r="G24" i="58"/>
  <c r="G21" i="58"/>
  <c r="G25" i="58"/>
  <c r="G90" i="58"/>
  <c r="G37" i="58"/>
  <c r="G103" i="58"/>
  <c r="G8" i="58" s="1"/>
  <c r="G22" i="58"/>
  <c r="G56" i="58"/>
  <c r="G57" i="58" l="1"/>
  <c r="G32" i="58"/>
  <c r="G3" i="58" s="1"/>
  <c r="G92" i="58"/>
  <c r="G91" i="58"/>
  <c r="G43" i="58" l="1"/>
  <c r="G5" i="58" s="1"/>
  <c r="G61" i="58"/>
  <c r="G58" i="58"/>
  <c r="G60" i="58"/>
  <c r="G98" i="58" l="1"/>
  <c r="G7" i="58" s="1"/>
  <c r="G62" i="58" l="1"/>
  <c r="G6" i="58" s="1"/>
  <c r="G9" i="58" s="1"/>
  <c r="I9" i="58" s="1"/>
  <c r="D49" i="6" l="1"/>
  <c r="G12" i="52" l="1"/>
  <c r="G14" i="52" l="1"/>
  <c r="G10" i="52"/>
  <c r="G8" i="52"/>
  <c r="G7" i="52"/>
  <c r="G6" i="52"/>
  <c r="G5" i="52"/>
  <c r="G9" i="52" l="1"/>
  <c r="G15" i="52" s="1"/>
  <c r="D47" i="6" s="1"/>
  <c r="D51" i="6" l="1"/>
  <c r="D53" i="6" s="1"/>
  <c r="D55" i="6" s="1"/>
  <c r="D58" i="6" s="1"/>
</calcChain>
</file>

<file path=xl/sharedStrings.xml><?xml version="1.0" encoding="utf-8"?>
<sst xmlns="http://schemas.openxmlformats.org/spreadsheetml/2006/main" count="312" uniqueCount="227">
  <si>
    <t>SKUPAJ</t>
  </si>
  <si>
    <t>m1</t>
  </si>
  <si>
    <t>kom</t>
  </si>
  <si>
    <t>m2</t>
  </si>
  <si>
    <t>m3</t>
  </si>
  <si>
    <t>PRIPRAVLJALNA DELA</t>
  </si>
  <si>
    <t>Skupaj pripravljalna dela</t>
  </si>
  <si>
    <t>ZEMELJSKA DELA</t>
  </si>
  <si>
    <t>KANALIZACIJSKA DELA</t>
  </si>
  <si>
    <t>ur</t>
  </si>
  <si>
    <t>1.0</t>
  </si>
  <si>
    <t>2.0</t>
  </si>
  <si>
    <t>3.0</t>
  </si>
  <si>
    <t>Šifra</t>
  </si>
  <si>
    <t>Opis postavke</t>
  </si>
  <si>
    <t>Enota</t>
  </si>
  <si>
    <t>Količina</t>
  </si>
  <si>
    <t>1.1</t>
  </si>
  <si>
    <t>kos</t>
  </si>
  <si>
    <t>1.2</t>
  </si>
  <si>
    <t>IZKOPI</t>
  </si>
  <si>
    <t>PREDDELA</t>
  </si>
  <si>
    <t>4.0</t>
  </si>
  <si>
    <t>4.1</t>
  </si>
  <si>
    <t>Davek na dodano vrednost  (22%)</t>
  </si>
  <si>
    <t>kpl</t>
  </si>
  <si>
    <t>4.2</t>
  </si>
  <si>
    <t>POPIS DEL S PREDIZMERAMI</t>
  </si>
  <si>
    <t>Naziv gradnje:</t>
  </si>
  <si>
    <t>Naziv  načrta:</t>
  </si>
  <si>
    <t>Investitor:</t>
  </si>
  <si>
    <t>Št. načrta:</t>
  </si>
  <si>
    <t>Datum:</t>
  </si>
  <si>
    <t>Preddela in gradbiščna dokumentacija</t>
  </si>
  <si>
    <t>0.</t>
  </si>
  <si>
    <t>Zakoličenje osi kanalizacije, z zavarovanjem osi in oznako revizijskih jaškov in vsa druga geodetska dela v času gradnje, ki so potrebna za nemoteno izvajanje del (smeri, višine, vmesne, začasne in končne zakoličbe…)</t>
  </si>
  <si>
    <t>Postavitev gradbenih profilov na vzpostavljeno os trase cevovoda, ter določitev nivoja za merjenje globine izkopa in polaganje cevovoda.</t>
  </si>
  <si>
    <t>Določanje in označevanje mej parcel po katerih poteka kanalizacijski vod. Obračun po m1 predvidene kanalizacije (brez upoševanja odcepov za hišne priključke).</t>
  </si>
  <si>
    <t>1201</t>
  </si>
  <si>
    <t>1202</t>
  </si>
  <si>
    <t>1203</t>
  </si>
  <si>
    <t>ZAKOLIČBA</t>
  </si>
  <si>
    <t>1.3</t>
  </si>
  <si>
    <t>PRIPRAVA GRADBIŠČA</t>
  </si>
  <si>
    <t>1301</t>
  </si>
  <si>
    <t>Priprava gradbišča, odstranitev eventuelnih ovir in utrditev delovnega platoja. Po končanih delih se gradbišče pospravi in vzpostavi v prvotno stanje.</t>
  </si>
  <si>
    <t>1302</t>
  </si>
  <si>
    <t>Izdelava lesenih mostičkov oziroma provizorij dostopov za pešce do objektov preko izkopanih jarkov iz plohov debeline 5 cm. Na provizorij dostopih se uredi ograja iz desk in tramičev. Vse po statičnem izračunu in načrtu izvajalca.</t>
  </si>
  <si>
    <t>NADZOR</t>
  </si>
  <si>
    <t>Izvedba projektantskega nadzora, obračun na podlagi potrditve nadzornega organa</t>
  </si>
  <si>
    <t>Nadzor pristojnih služb ostalih komunalnih vodov na območju, obračun na podlagi potrditve nadzornga organa.</t>
  </si>
  <si>
    <t>Izvedba geomehanskega nadzora, prevzem gradbene jame in temeljnih tal, obračun na podlagi potrditve nadzornga organa</t>
  </si>
  <si>
    <t>POSEGI V OBSTOJEČE VOZIŠČE</t>
  </si>
  <si>
    <t>DRUGI POSEGI NA TERENU</t>
  </si>
  <si>
    <t>3.1</t>
  </si>
  <si>
    <t>Skupaj drugi posegi na terenu</t>
  </si>
  <si>
    <t>4101</t>
  </si>
  <si>
    <t>ZASIPI</t>
  </si>
  <si>
    <t>Ročno planiranje dna jarka s točnostjo +/- 3 cm po projektiranem padcu.</t>
  </si>
  <si>
    <t xml:space="preserve">4202 </t>
  </si>
  <si>
    <t>4204</t>
  </si>
  <si>
    <t>Skupaj zemeljska dela</t>
  </si>
  <si>
    <t>5.0</t>
  </si>
  <si>
    <t>5.1</t>
  </si>
  <si>
    <t>6.0</t>
  </si>
  <si>
    <t>CEVI</t>
  </si>
  <si>
    <t>JAŠKI</t>
  </si>
  <si>
    <t>Dobava in vgradnja LTŽ pokrova fi 600mm, skladno s SIST EN 124-1:2015 D 400 kN, kjer je predviden promet s težkimi vozili ali vzdrževanje 30T. Pokrov izveden na zaklep z odprtinami za zračenje. Kot npr. tip: Norinco, PAM ali enakovredno. Skupaj z razbremenilno AB ploščo za montažo na cev DN 1000 mm, ter vsemi potrebnimi deli in materiali. Vključno z AB vencem za vgradnjo LTŽ pokrova ter  dobavo  in vgrajevanjem betona C16/20 in vso potrebno armaturo za betoniranje pete revizijskih jaškov.</t>
  </si>
  <si>
    <t>Čiščenje kanala pred izvedbo preizkusa tesnosti.</t>
  </si>
  <si>
    <t>PREGLED</t>
  </si>
  <si>
    <t>Preizkus tesnosti kanala po standardu SIST EN 1610  - gravitacijski kanal. Vključno z vsemi dodatnimi in zaščitnimi deli.</t>
  </si>
  <si>
    <t>Pregled in snemanje s TV kamero vseh gravitacijskih kanalizacijskih cevi,  jaškov in vseh cevnih odsekov. Snemanje kanala po standardu SIST EN 13508-2:2003 in skladno z nemškimi smernicami ATV-M 143-2.</t>
  </si>
  <si>
    <t>KRIŽANJA</t>
  </si>
  <si>
    <t>Izvedba križanja z obstoječim vodovodom v skladu z navodili upravljavca komunalnega voda</t>
  </si>
  <si>
    <t>Izvedba križanja z obstoječim podzemnim telekomunikacijskim vodom v skladu z navodili upravljavca komunalnega voda</t>
  </si>
  <si>
    <t>Skupaj kanalizacijska dela</t>
  </si>
  <si>
    <t>Vzdrževanje vseh prekopanih javnih površin v času od rušitve cestišča do vzpostavitve v prvotno stanje, ki zajema polivanje-protiprašna zaščito, dosip udarnih jam, izdelava nasipov za dostope do objektov, utrjevanje in planiranje vključno z dobavo materiala in delom.</t>
  </si>
  <si>
    <t>Skupaj navezava na hišne priključke</t>
  </si>
  <si>
    <t>0.1</t>
  </si>
  <si>
    <t>IZDELAVA NAČRTOV</t>
  </si>
  <si>
    <t>0.2</t>
  </si>
  <si>
    <t>OBVESTILNE TABLE NA GRADBIŠČU</t>
  </si>
  <si>
    <t>0201</t>
  </si>
  <si>
    <t>Skupaj preddela in gradbiščna dokumentacija</t>
  </si>
  <si>
    <t>Nabava, dobava in postavitev obvestilne table na gradbišču, skladno z zakonodajo. Odstranitev obvestilne table po izgradnji.</t>
  </si>
  <si>
    <t>Izdelava varnostnega načrta po predpisih o zagotavljanju varnosti in zdravja pri delu. V treh izvodih.</t>
  </si>
  <si>
    <t>1102</t>
  </si>
  <si>
    <t>1103</t>
  </si>
  <si>
    <t>1104</t>
  </si>
  <si>
    <t>Izdelava dokazila o zanesljivosti v treh izvodih v skladu s Pravilnikom o dokazilu o zanesljivosti objekta (Uradni list RS, št. 55/08).</t>
  </si>
  <si>
    <t>0101</t>
  </si>
  <si>
    <t>0102</t>
  </si>
  <si>
    <t>0103</t>
  </si>
  <si>
    <t>0104</t>
  </si>
  <si>
    <t>0105</t>
  </si>
  <si>
    <t>Izdelava poročila o ravnanju z gradbenimi odpadki v skladu z Uredbo o ravnanju z gradbenimi odpadki, ki nastanejo pri gradbenih delih. V treh izvodih.</t>
  </si>
  <si>
    <t xml:space="preserve">Koordinacija za varnost in zdravje pri delu na gradbišču v skladu s predpisi, ki obravnavajo to področje (Uredba o zagotavljanju varnosti in zdravja pri delu na začasnih in premičnih gradbiščih), vključno z vodenjem knjige ukrepov.  </t>
  </si>
  <si>
    <t>0.3</t>
  </si>
  <si>
    <t>OSTALI STROŠKI</t>
  </si>
  <si>
    <t>0301</t>
  </si>
  <si>
    <t>SKUPAJ  (vključno z DDV) :</t>
  </si>
  <si>
    <t>1101</t>
  </si>
  <si>
    <t>1303</t>
  </si>
  <si>
    <t>4.3</t>
  </si>
  <si>
    <t>Ročni izkop jarka globine 0 - 2 m, z nakladanjem na kamion.</t>
  </si>
  <si>
    <t>4301</t>
  </si>
  <si>
    <t>TRANSPORTI, DEPONIJA</t>
  </si>
  <si>
    <t>Odvoz odkopanega materiala s kamionom na trajno gradbeno deponijo, vključno s stroški deponije.</t>
  </si>
  <si>
    <t>4302</t>
  </si>
  <si>
    <t>5101</t>
  </si>
  <si>
    <t>4102</t>
  </si>
  <si>
    <t>4103</t>
  </si>
  <si>
    <t>4104</t>
  </si>
  <si>
    <t>Določanje in označevanje obstoječih podzemnih naprav, ki se križajo ali potekajo vzporedno s predvideno infrastrukturo,  z vidnimi znaki na terenu, s pisanjem zapisnika o primopredaji, eventuelne skice. Obračun po m1 predvidene kanalizacije.</t>
  </si>
  <si>
    <t>Odvoz odkopanega materiala s kamionom na začasno gradbeno deponijo.</t>
  </si>
  <si>
    <t>REKAPITULACIJA</t>
  </si>
  <si>
    <t>PRIKLJUČKI</t>
  </si>
  <si>
    <t>Ureditev črpalnih jaškov in črpanje talne vode iz gradbene jame pri izvedbi del. OCENA</t>
  </si>
  <si>
    <t>Cena za enoto</t>
  </si>
  <si>
    <t>Vrednost [€]</t>
  </si>
  <si>
    <t>1.</t>
  </si>
  <si>
    <t>2.</t>
  </si>
  <si>
    <t>5204</t>
  </si>
  <si>
    <t>3201</t>
  </si>
  <si>
    <t>Načrt organizacije gradbišča (skladno z Gradbenim zakonom in dopolnitvami, ter Pravilnikom o gradbiščih) in prijava gradbišča. KOMPLET
Upoštevati delilnik stroškov, ki ga pripravijo investitorji!</t>
  </si>
  <si>
    <t>0106</t>
  </si>
  <si>
    <t>3.2</t>
  </si>
  <si>
    <t>ZASADITVE</t>
  </si>
  <si>
    <t>3301</t>
  </si>
  <si>
    <t>Izdelava Projekta izvedenih del (PID) za kanalizacijo v treh izvodih v skladu s Pravilnikom o projektni dokumentaciji (Uradni list RS, št. 55/08) in zahtevami bodočega upravljavca. PID se preda tudi v elektronski obliki v 2 izvodih (formati: risbe v dwg, teksti v doc, preglednice v xls) - KANALIZACIJA</t>
  </si>
  <si>
    <t>Izdelava geodetskega posnetka in vris v kataster. Zajema tudi izdelavo geodetskega načrta s certifikatom, skico meritev, terenski zapisnik ter kopijo situacij starega in novega stanja. Datoteka koordinat z atributi za odcepe za hišne priključke z jaškom, prijava spremembe komunalnega voda v ASCII datoteki za prenos podatkov v GIS bazo JP VO - KA. Izdelano v tiskani (v treh izvodih) in elektronski obliki. (Za cesto in kanalizacijo)</t>
  </si>
  <si>
    <t xml:space="preserve">OBČINA HORJUL, </t>
  </si>
  <si>
    <t xml:space="preserve">OBČINSKI TRG 1, </t>
  </si>
  <si>
    <t>1354 HORJUL</t>
  </si>
  <si>
    <t>Glej načrt ceste</t>
  </si>
  <si>
    <t>Glej načrt ceste!</t>
  </si>
  <si>
    <t>3.3</t>
  </si>
  <si>
    <t>DRUGE UREDITVE</t>
  </si>
  <si>
    <r>
      <rPr>
        <b/>
        <sz val="10"/>
        <rFont val="Arial CE"/>
        <charset val="238"/>
      </rPr>
      <t>RUŠENJE ASFALTOV, VZPOSTAVITEV CESTE, NASIPI,ODRIV ODVEČNEGA MATERILA (priprava terena do končne nivelete nove ceste),.... SO UPOŠTEVANI V NAČRTU CESTE. Stroški zapore ceste so upoštevani v načrtu ceste.</t>
    </r>
    <r>
      <rPr>
        <sz val="10"/>
        <rFont val="Arial CE"/>
        <charset val="238"/>
      </rPr>
      <t xml:space="preserve">
V načrtu kanalizacije so upoštevani izkopi in zasipi do nivelete obstoječe ceste.
Vsa varovanja, zaščite, prestavitve,... drugih obstoječih komunalnih vodov na območju posega se izvedejo po navodilih in pod nadzorom upravljalcev teh vodov. Obračun v zvezi s prestavitvami se izvede po dejanskih količinah z vpisom v gradbenih knjigah.
PRI VSEH IZKOPIH IN ZASIPIH JE POTREBNO FAKTOR RAZRAHLJIVOSTI (RAZSUTJA) UPOŠTEVATI V CENI NA ENOTO!</t>
    </r>
  </si>
  <si>
    <t>5.2</t>
  </si>
  <si>
    <t>5201</t>
  </si>
  <si>
    <t>5202</t>
  </si>
  <si>
    <t>5.3</t>
  </si>
  <si>
    <t>5301</t>
  </si>
  <si>
    <t>5302</t>
  </si>
  <si>
    <t>5.4</t>
  </si>
  <si>
    <t>5401</t>
  </si>
  <si>
    <t>5.5</t>
  </si>
  <si>
    <t>5501</t>
  </si>
  <si>
    <t>5503</t>
  </si>
  <si>
    <t>5601</t>
  </si>
  <si>
    <t>6001</t>
  </si>
  <si>
    <t>6002</t>
  </si>
  <si>
    <t>6003</t>
  </si>
  <si>
    <t>4205</t>
  </si>
  <si>
    <t>Nabava, dobava in vgraditev geotekstila za ločilno plast in ovijanje obsipa cevi, natezna trdnost 14 do 16 kN/m2, gostote minimalno 300 g/m2. V ceni so zajeti preklopi in ves potreben pritrdilni material.</t>
  </si>
  <si>
    <t>4206</t>
  </si>
  <si>
    <t>5303</t>
  </si>
  <si>
    <t>Izdelava direktnega priključka v poliesterski jašek, priključna cev PVC DN 160 mm, polno obbetonirano, po detajlu</t>
  </si>
  <si>
    <t>Izvedba križanja z obstoječim podzemnim elektro vodom v skladu z navodili upravljavca komunalnega voda</t>
  </si>
  <si>
    <t xml:space="preserve">4201 </t>
  </si>
  <si>
    <t>4203</t>
  </si>
  <si>
    <t>5205</t>
  </si>
  <si>
    <t>5206</t>
  </si>
  <si>
    <t>NAVEZAVE NA HIŠNE PRIKLJUČKE IN ZVEZE CESTNIH POŽIRALNIKOV</t>
  </si>
  <si>
    <t xml:space="preserve">3101 </t>
  </si>
  <si>
    <t>Odriv humusa debeline 20cm minimalno 5m od roba gradbene jame, oziroma odvoz na začasno deponijo izvajalca za kasnejšo uporabo</t>
  </si>
  <si>
    <t>Navoz plodne zemlje v debelini 15 cm, ročno razgrinjanje, grobo in fino planiranje, dognojevanje, nabava in setev travne mešanice (cca. 25-50 g travne mešanice na m²), zagrabljanje, uvaljanje in čiščenje po končanih delih (material z začasne deponije, odriv).</t>
  </si>
  <si>
    <t>Rezanje korenin obstoječega drevesa in varovanje drevesa med gradnjo.</t>
  </si>
  <si>
    <t>Nabava, dobava in montaža kanalizacijskih cevi DN 400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</si>
  <si>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Dobava in vgradnja LTŽ pokrova fi 600mm, skladno s SIST EN 124-1:2015 D 400 kN, kjer je predviden promet s težkimi vozili ali vzdrževanje 30T. Pokrov izveden na zaklep brez odprtin. Kot npr. tip: Norinco, PAM ali enakovredno. Skupaj z razbremenilno AB ploščo za montažo na cev DN 1000 mm, ter vsemi potrebnimi deli in materiali. Vključno z AB vencem za vgradnjo LTŽ pokrova ter  dobavo  in vgrajevanjem betona C16/20 in vso potrebno armaturo za betoniranje pete revizijskih jaškov.</t>
  </si>
  <si>
    <t>Izdelava odcepa hišnega priključnega kanala na javnem kanalu GRP DN 400, s prefabriciranim sedlastim nastavkom  DN 400/160-45° in lokom PVC DN 160-45°, polno obbetonirano z betonom C16/20, po detajlu</t>
  </si>
  <si>
    <t xml:space="preserve">Izdelava priključka vpadnega jaška na kanal iz poliestrske cevi DN400 mm, priključna cev PVC DN 200 mm, polno obbetonirano, po detajlu </t>
  </si>
  <si>
    <t>Izdelava odcepov za hišne priključke na proj. kanal, odcepi iz PVC cevi DN 160 SN8, po standardu EN1401-1 . Vključno z z izkopom in varovanjem gradbene jame, nakladanjem in odvozom na stalno deponijo, skupaj s stroški deponije. Vključno s  planiranjem in utrjevanjem dna jarka,nabavo, dobavo in vgradnjo betona za izdelavo posteljice in obbetoniranjem cevi ter zasipom do kote terena (po detajlu). Posteljica in obsip se ob potrditvi geomehanika in projektanta priključka lahko izvede tudi iz peščenega materiala. Nabava, dobava in vgradnja novega zasipnega materiala. Vključno s črpanjem vode iz gradbene jame. Vključno z nabavo in položitvijo PVC cevi (z vsemi koleni in fazonskimi kosi) od odcepa do revizijskega jaška. Vključno z vzpostavitvijo prvotnega stanja. Pri izdelavi hišnega priključka so vključena vsa režijska dela, zakoličba, postavitev profilov, rezanje asfalta, rušenje asfalta, odstranjevanje tlakovcev, robnikov, izkop, križanje z obstoječimi komunalnimi vodi in ostala dela v povezavi s hišnimi priključki. Izvede se ureditev in vsi potrebni ukrepi pri križanju s komunalno infrastrukturo skladno z navodili upravljavcev. Vključno z izdelavo geodetskega posnetka v skladu z zahtevami upravljavca kanalizacijskega omrežja. Upoštevati načrt hišnega priključka.</t>
  </si>
  <si>
    <t>Izgradnja kanalov iz PVC cevi, profila DN 160mm SN8, za priklop cestnih požiralnikov, skupaj z vsemi potrebnimi fazonskimi kosi. Vezna kanalizacija se obbetonira s pustim betonom (C16/20). V ceni zajeta vsa pomožna dela (izkop, zasip), materiali in prenosi.</t>
  </si>
  <si>
    <t>Dobava revizijskih jaškov iz armiranega poliestra  po SIST EN 14 364: 2013, komplet z izdelano muldo. Komplet z razbremenilno ploščo za pokrov, AB vencem in LŽ pokrovom fi 600 mm, EN 124-1:2015 nosilnost vsaj C250 kN. Premer jaška 800mm za priključno cev DN160-200mm od globine 1,3m do globine jaška 2,5m in navezava obstoječe cevi. Postavitev jaška za parcelno mejo s pokrovom nosilnosti 250 kN - nepovozne površine.</t>
  </si>
  <si>
    <t>IZGRADNJA KOMUNALNE INFRASTRUKTURE V NASELJU ŽAŽAR V OBČINI HORJUL</t>
  </si>
  <si>
    <t>2/2 Načrt padavinske kanalizacije</t>
  </si>
  <si>
    <t>1897-K/21</t>
  </si>
  <si>
    <t>Kanalizacija za padavinsko vodo</t>
  </si>
  <si>
    <t>1304</t>
  </si>
  <si>
    <t>Izvedba nalivalnega preizkusa z izdelavo poročila za ponikovalnico</t>
  </si>
  <si>
    <t>Nabava, dobava in montaža kanalizacijskih cevi DN 300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</si>
  <si>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Nabava, dobava in montaža kanalizacijskih cevi DN 250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</si>
  <si>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5102</t>
  </si>
  <si>
    <t>5103</t>
  </si>
  <si>
    <t>Nabava, dobava in montaža revizijskih jaškov iz armiranega poliestra po SIST EN 14364, min. SN 5.000 N/m2, komplet z izdelano muldo in priključnimi cevmi (vtok, Iztok).  Premer jaška 800mm, globina  1 - 1,5m, za priključno cev DN250-400. Minimalna debelina sten revizijskega jaška je 15mm. Jaški morajo biti izdelani po enaki tehnologiji kot kanalizacijske cevi. Vgradnja po detajlu.</t>
  </si>
  <si>
    <t>Nabava, dobava in montaža revizijskih jaškov iz armiranega poliestra po SIST EN 14364, min. SN 5.000 N/m2, komplet z izdelano muldo in priključnimi cevmi (vtok, Iztok).  Premer jaška 1000mm, globina  1 - 2m, za priključno cev DN250-400. Minimalna debelina sten revizijskega jaška je 15mm. Jaški morajo biti izdelani po enaki tehnologiji kot kanalizacijske cevi. Vgradnja po detajlu.</t>
  </si>
  <si>
    <t>Nabava, dobava in montaža umirjevalnega jaška iz armiranega poliestra po SIST EN 14 364: 2013, s krožno koritnico v dnu jaška, s stranskim  vtokom in iztokom iz dna DN250-400. Premer jaška 1000mmm, globina 1,3 - 3m. Minimalna debelina sten revizijskega jaška je 8mm. V ceni je vključena tudi izdelava AB temeljne plošče jaška debeline 20cm, iz betona C16/20.</t>
  </si>
  <si>
    <t>Nabava, dobava in montaža revizijskih jaškov iz armiranega poliestra po SIST EN 14364, min. SN 5.000 N/m2, komplet z izdelano muldo in priključnimi cevmi (vtok, Iztok).  Premer jaška 1000mm, globina  2 - 3m, za priključno cev DN250-400. Minimalna debelina sten revizijskega jaška je 15mm. Jaški morajo biti izdelani po enaki tehnologiji kot kanalizacijske cevi. Vgradnja po detajlu.</t>
  </si>
  <si>
    <t>Dodatek za izvedbo kaskade na jašku iz PVC cevi DN200 na kanalu GRP DN250;  komplet s priključnimi cevmi, fazonskimi kosi in betonom; po detajlu</t>
  </si>
  <si>
    <t>Dobava in vgradnja LTŽ pokrova fi 600mm, skladno s SIST EN 124-1:2015 D 400 kN, kjer je predviden promet s težkimi vozili ali vzdrževanje 30T. Pokrov izveden na zaklep z odprtinami za zračenje. Kot npr. tip: Norinco, PAM ali enakovredno. Skupaj z razbremenilno AB ploščo za montažo na cev DN 800 mm, ter vsemi potrebnimi deli in materiali. Vključno z AB vencem za vgradnjo LTŽ pokrova ter  dobavo  in vgrajevanjem betona C16/20 in vso potrebno armaturo za betoniranje pete revizijskih jaškov.</t>
  </si>
  <si>
    <t xml:space="preserve">Izdelava priključka vpadnega jaška na kanal iz poliestrske cevi DN250 mm, priključna cev PVC DN 200 mm, polno obbetonirano, po detajlu </t>
  </si>
  <si>
    <t xml:space="preserve">Izdelava priključka vpadnega jaška na kanal iz poliestrske cevi DN300 mm, priključna cev PVC DN 200 mm, polno obbetonirano, po detajlu </t>
  </si>
  <si>
    <t>5203</t>
  </si>
  <si>
    <t>Izdelava odcepa hišnega priključnega kanala na javnem kanalu GRP DN 250, s prefabriciranim sedlastim nastavkom  DN 400/160-45° in lokom PVC DN 160-45°, polno obbetonirano z betonom C16/20, po detajlu</t>
  </si>
  <si>
    <t>Izvedba križanja z obstoječo padavinsko kanalizacijo v skladu z navodili upravljavca komunalnega voda</t>
  </si>
  <si>
    <t>5304</t>
  </si>
  <si>
    <t>5305</t>
  </si>
  <si>
    <t>5306</t>
  </si>
  <si>
    <t>5307</t>
  </si>
  <si>
    <t>Izdelava betonske ponikovalnice iz perforiranih betonskih cevi Ø1200mm, globine 4,2 m, obsute z gramoznim materialom in prekrita z LTŽ pokrovom Ø600mm po standardu SIST EN124, 400kN. Po detajlu!</t>
  </si>
  <si>
    <t>5207</t>
  </si>
  <si>
    <t>5208</t>
  </si>
  <si>
    <t>IZPUST IZ KANALA</t>
  </si>
  <si>
    <t>5502</t>
  </si>
  <si>
    <t>5.6</t>
  </si>
  <si>
    <t>5603</t>
  </si>
  <si>
    <t>5604</t>
  </si>
  <si>
    <t>5602</t>
  </si>
  <si>
    <t>Izvedba betonske izlivne glave na iztoku iz meteornega kanala iz cevi premera DN160. V ceni je zajeto obbetoniranje in armiranje iztočne glave cevi ter vsa dodatna in zaščitna dela.</t>
  </si>
  <si>
    <t>Izvedba betonske izlivne glave na iztoku iz meteornega kanala iz cevi premera DN300. V ceni je zajeto obbetoniranje in armiranje iztočne glave cevi ter vsa dodatna in zaščitna dela.</t>
  </si>
  <si>
    <t>4105</t>
  </si>
  <si>
    <t>Dodatni strojni široki izkop jarka za ponikovalnico, skladno z določili geomehanskega poročila, globine 0-5m, v terenu III. kat. z nakladanjem na kamion in z vsemi stroški z odvozom na stalno deponijo.</t>
  </si>
  <si>
    <t>KANALIZACIJA ZA PADAVINSKO VODO</t>
  </si>
  <si>
    <t>Izdelava odcepa hišnega priključnega kanala na javnem kanalu GRP DN 300, s prefabriciranim sedlastim nastavkom  DN 300/160-45° in lokom PVC DN 160-45°, polno obbetonirano z betonom C16/20, po detajlu</t>
  </si>
  <si>
    <t>Dobava in vgraditev peščenega materiala granulacije 4 do 8 mm za peščeno ležišče cevi (POSTELJICA) s sprotno višinsko kontrolo do predpisane kote dna cevi (10cm + D/10) z komprimacijo do stopnje 97% SPP (standardni Proctorjev preizkus), vključno z nabavo in transportom materiala.</t>
  </si>
  <si>
    <t>Dobava in vgraditev peščenega materiala granulacije 4 do 8 mm s komprimacijo, v coni cevovoda v debelini 30 cm nad temenom, s komprimacijo v plasteh po 20 cm, zbitost 95% po proctorju, vključno z nabavo in transportom materiala.</t>
  </si>
  <si>
    <t>Zasipavanje jarka z izkopanim materialom, s komprimiranjem v slojih po 30 cm, do 95 % zgoščenosti po standardnem Proctorjevem postopku, vključno z dovozom z začasne deponije. Zasipni material mora potrditi geomehanik. Upoštevano 10% od celotnega zasipa.</t>
  </si>
  <si>
    <t>Zasip jarka z dovozom novega gramoznega zasipnega materiala  različnih frakcij z utrjevanjem v slojih po 30 cm do 95 % trdnosti po standardnem Proctorjevem postopku; vključno z nabavo in dobavo zasipnega materiala. Upoštevano 90% od celotnega zasipa.</t>
  </si>
  <si>
    <t>Strojni široki izkop jarka, skladno z določili geomehanskega poročila, globine 0-4m, v terenu V. kat. z nakladanjem na kamion (ocena 30%)</t>
  </si>
  <si>
    <t>Strojni široki izkop jarka, skladno z določili geomehanskega poročila, globine 0-4m, v terenu IV. kat. z nakladanjem na kamion (ocena 10%)</t>
  </si>
  <si>
    <t>Strojni široki izkop jarka, skladno z določili geomehanskega poročila, globine 0-4m, v terenu III. kat. z nakladanjem na kamion (ocena 60%)</t>
  </si>
  <si>
    <t>4106</t>
  </si>
  <si>
    <t>Ostala dodatna in nepredvidena dela (v vrednosti 10%)</t>
  </si>
  <si>
    <t>3302</t>
  </si>
  <si>
    <t xml:space="preserve">Sanacija poškodovanega zemljišča (parceli 597 in 598 k.o. Žažar) zaradi poškodovane obstoječe meteorne kanalizacije v izmeri 1.500m2 (planiranje, humuziranje, zasaditev trave).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</si>
</sst>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S_I_T_-;\-* #,##0.00\ _S_I_T_-;_-* &quot;-&quot;??\ _S_I_T_-;_-@_-"/>
    <numFmt numFmtId="165" formatCode="#,##0.00\ &quot;SIT&quot;"/>
    <numFmt numFmtId="166" formatCode="#,##0.00\ &quot;€&quot;"/>
    <numFmt numFmtId="167" formatCode="#,##0.00\ &quot;m&quot;"/>
  </numFmts>
  <fonts count="30" x14ac:knownFonts="1">
    <font>
      <sz val="10"/>
      <name val="Times New Roman"/>
      <charset val="238"/>
    </font>
    <font>
      <sz val="11"/>
      <color theme="1"/>
      <name val="Calibri"/>
      <family val="2"/>
      <charset val="238"/>
      <scheme val="minor"/>
    </font>
    <font>
      <sz val="10"/>
      <name val="Times New Roman"/>
      <family val="1"/>
    </font>
    <font>
      <sz val="10"/>
      <name val="Times New Roman CE"/>
      <family val="1"/>
      <charset val="238"/>
    </font>
    <font>
      <b/>
      <sz val="10"/>
      <name val="Times New Roman CE"/>
      <family val="1"/>
      <charset val="238"/>
    </font>
    <font>
      <sz val="10"/>
      <name val="Arial"/>
      <family val="2"/>
    </font>
    <font>
      <sz val="10"/>
      <name val="Arial"/>
      <family val="2"/>
    </font>
    <font>
      <b/>
      <sz val="11"/>
      <name val="Times New Roman CE"/>
      <family val="1"/>
      <charset val="238"/>
    </font>
    <font>
      <sz val="11"/>
      <name val="Times New Roman CE"/>
      <family val="1"/>
      <charset val="238"/>
    </font>
    <font>
      <sz val="8"/>
      <name val="Times New Roman CE"/>
      <family val="1"/>
      <charset val="238"/>
    </font>
    <font>
      <i/>
      <sz val="8"/>
      <name val="Times New Roman CE"/>
      <family val="1"/>
      <charset val="238"/>
    </font>
    <font>
      <i/>
      <sz val="10"/>
      <name val="Times New Roman CE"/>
      <family val="1"/>
      <charset val="238"/>
    </font>
    <font>
      <b/>
      <sz val="8"/>
      <name val="Times New Roman CE"/>
      <family val="1"/>
      <charset val="238"/>
    </font>
    <font>
      <i/>
      <sz val="11"/>
      <name val="Times New Roman CE"/>
      <family val="1"/>
      <charset val="238"/>
    </font>
    <font>
      <b/>
      <sz val="10"/>
      <color indexed="23"/>
      <name val="Times New Roman CE"/>
      <family val="1"/>
      <charset val="238"/>
    </font>
    <font>
      <sz val="10"/>
      <color indexed="23"/>
      <name val="Times New Roman CE"/>
      <family val="1"/>
      <charset val="238"/>
    </font>
    <font>
      <sz val="10"/>
      <name val="Arial"/>
      <family val="2"/>
      <charset val="238"/>
    </font>
    <font>
      <b/>
      <sz val="12"/>
      <name val="Arial"/>
      <family val="2"/>
      <charset val="238"/>
    </font>
    <font>
      <b/>
      <sz val="10"/>
      <name val="Arial"/>
      <family val="2"/>
      <charset val="238"/>
    </font>
    <font>
      <sz val="8"/>
      <name val="Arial"/>
      <family val="2"/>
      <charset val="238"/>
    </font>
    <font>
      <sz val="10"/>
      <color indexed="10"/>
      <name val="Arial"/>
      <family val="2"/>
      <charset val="238"/>
    </font>
    <font>
      <i/>
      <sz val="8"/>
      <name val="Arial"/>
      <family val="2"/>
      <charset val="238"/>
    </font>
    <font>
      <i/>
      <sz val="10"/>
      <name val="Arial"/>
      <family val="2"/>
      <charset val="238"/>
    </font>
    <font>
      <sz val="10"/>
      <name val="Times New Roman CE"/>
      <charset val="238"/>
    </font>
    <font>
      <sz val="10"/>
      <name val="Arial CE"/>
      <charset val="238"/>
    </font>
    <font>
      <sz val="11"/>
      <name val="Calibri"/>
      <family val="2"/>
      <charset val="238"/>
    </font>
    <font>
      <sz val="10"/>
      <color theme="1"/>
      <name val="Arial"/>
      <family val="2"/>
      <charset val="238"/>
    </font>
    <font>
      <b/>
      <sz val="10"/>
      <color rgb="FFFF0000"/>
      <name val="Arial"/>
      <family val="2"/>
      <charset val="238"/>
    </font>
    <font>
      <sz val="10"/>
      <color rgb="FFFF0000"/>
      <name val="Arial"/>
      <family val="2"/>
      <charset val="238"/>
    </font>
    <font>
      <b/>
      <sz val="10"/>
      <name val="Arial CE"/>
      <charset val="238"/>
    </font>
  </fonts>
  <fills count="3">
    <fill>
      <patternFill patternType="none"/>
    </fill>
    <fill>
      <patternFill patternType="gray125"/>
    </fill>
    <fill>
      <patternFill patternType="solid">
        <fgColor theme="6" tint="0.79998168889431442"/>
        <bgColor indexed="64"/>
      </patternFill>
    </fill>
  </fills>
  <borders count="9">
    <border>
      <left/>
      <right/>
      <top/>
      <bottom/>
      <diagonal/>
    </border>
    <border>
      <left/>
      <right/>
      <top/>
      <bottom style="double">
        <color indexed="64"/>
      </bottom>
      <diagonal/>
    </border>
    <border>
      <left/>
      <right/>
      <top/>
      <bottom style="dotted">
        <color indexed="23"/>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bottom style="medium">
        <color indexed="64"/>
      </bottom>
      <diagonal/>
    </border>
  </borders>
  <cellStyleXfs count="7">
    <xf numFmtId="0" fontId="0" fillId="0" borderId="0"/>
    <xf numFmtId="164" fontId="2" fillId="0" borderId="0" applyFont="0" applyFill="0" applyBorder="0" applyAlignment="0" applyProtection="0"/>
    <xf numFmtId="0" fontId="6" fillId="0" borderId="0"/>
    <xf numFmtId="0" fontId="5" fillId="0" borderId="0"/>
    <xf numFmtId="0" fontId="23" fillId="0" borderId="0"/>
    <xf numFmtId="0" fontId="1" fillId="0" borderId="0"/>
    <xf numFmtId="0" fontId="24" fillId="0" borderId="0"/>
  </cellStyleXfs>
  <cellXfs count="184">
    <xf numFmtId="0" fontId="0" fillId="0" borderId="0" xfId="0"/>
    <xf numFmtId="0" fontId="3" fillId="0" borderId="0" xfId="0" applyFont="1"/>
    <xf numFmtId="0" fontId="3" fillId="0" borderId="0" xfId="0" applyFont="1" applyBorder="1"/>
    <xf numFmtId="0" fontId="3" fillId="0" borderId="0" xfId="3" applyFont="1"/>
    <xf numFmtId="4" fontId="3" fillId="0" borderId="0" xfId="2" applyNumberFormat="1" applyFont="1" applyAlignment="1" applyProtection="1">
      <alignment vertical="top"/>
    </xf>
    <xf numFmtId="0" fontId="3" fillId="0" borderId="0" xfId="2" applyFont="1" applyProtection="1">
      <protection locked="0"/>
    </xf>
    <xf numFmtId="4" fontId="4" fillId="0" borderId="0" xfId="2" applyNumberFormat="1" applyFont="1" applyAlignment="1" applyProtection="1">
      <alignment horizontal="center" vertical="top"/>
    </xf>
    <xf numFmtId="0" fontId="4" fillId="0" borderId="0" xfId="0" applyFont="1"/>
    <xf numFmtId="4" fontId="4" fillId="0" borderId="0" xfId="2" applyNumberFormat="1" applyFont="1" applyAlignment="1" applyProtection="1">
      <alignment horizontal="left" vertical="top"/>
    </xf>
    <xf numFmtId="4" fontId="3" fillId="0" borderId="0" xfId="2" applyNumberFormat="1" applyFont="1" applyAlignment="1" applyProtection="1"/>
    <xf numFmtId="3" fontId="10" fillId="0" borderId="0" xfId="0" applyNumberFormat="1" applyFont="1" applyFill="1" applyBorder="1" applyAlignment="1">
      <alignment horizontal="right" vertical="top"/>
    </xf>
    <xf numFmtId="49" fontId="9" fillId="0" borderId="0" xfId="0" applyNumberFormat="1" applyFont="1" applyFill="1" applyBorder="1" applyAlignment="1">
      <alignment horizontal="justify" vertical="top"/>
    </xf>
    <xf numFmtId="0" fontId="9" fillId="0" borderId="0" xfId="0" applyNumberFormat="1" applyFont="1" applyFill="1" applyBorder="1" applyAlignment="1">
      <alignment horizontal="justify" vertical="top"/>
    </xf>
    <xf numFmtId="0" fontId="9" fillId="0" borderId="0" xfId="0" applyNumberFormat="1" applyFont="1" applyFill="1" applyBorder="1" applyAlignment="1">
      <alignment horizontal="justify"/>
    </xf>
    <xf numFmtId="0" fontId="9" fillId="0" borderId="0" xfId="0" applyNumberFormat="1" applyFont="1" applyFill="1" applyBorder="1" applyAlignment="1" applyProtection="1">
      <alignment horizontal="left" vertical="top" wrapText="1"/>
      <protection locked="0"/>
    </xf>
    <xf numFmtId="3" fontId="11" fillId="0" borderId="0" xfId="0" applyNumberFormat="1" applyFont="1" applyFill="1" applyBorder="1" applyAlignment="1">
      <alignment horizontal="right" vertical="top"/>
    </xf>
    <xf numFmtId="49" fontId="3" fillId="0" borderId="0" xfId="0" applyNumberFormat="1" applyFont="1" applyFill="1" applyBorder="1" applyAlignment="1">
      <alignment horizontal="justify" vertical="top"/>
    </xf>
    <xf numFmtId="0" fontId="4" fillId="0" borderId="0" xfId="0" applyNumberFormat="1" applyFont="1" applyFill="1" applyBorder="1" applyAlignment="1">
      <alignment horizontal="justify" vertical="top"/>
    </xf>
    <xf numFmtId="0" fontId="3" fillId="0" borderId="0" xfId="0" applyNumberFormat="1" applyFont="1" applyFill="1" applyBorder="1" applyAlignment="1">
      <alignment horizontal="justify"/>
    </xf>
    <xf numFmtId="0" fontId="3" fillId="0" borderId="0" xfId="0" applyNumberFormat="1" applyFont="1" applyFill="1" applyBorder="1" applyAlignment="1">
      <alignment horizontal="justify" vertical="top"/>
    </xf>
    <xf numFmtId="49" fontId="9" fillId="0" borderId="0" xfId="0" applyNumberFormat="1" applyFont="1" applyBorder="1" applyAlignment="1">
      <alignment horizontal="left" vertical="top" wrapText="1"/>
    </xf>
    <xf numFmtId="0" fontId="9" fillId="0" borderId="0" xfId="0" applyFont="1" applyBorder="1" applyAlignment="1"/>
    <xf numFmtId="0" fontId="9" fillId="0" borderId="0" xfId="0" applyNumberFormat="1" applyFont="1" applyBorder="1" applyAlignment="1">
      <alignment horizontal="left" vertical="top" wrapText="1"/>
    </xf>
    <xf numFmtId="0" fontId="12" fillId="0" borderId="0" xfId="0" applyNumberFormat="1" applyFont="1" applyFill="1" applyBorder="1" applyAlignment="1">
      <alignment horizontal="justify" vertical="top"/>
    </xf>
    <xf numFmtId="3" fontId="13" fillId="0" borderId="0" xfId="0" applyNumberFormat="1" applyFont="1" applyFill="1" applyBorder="1" applyAlignment="1">
      <alignment horizontal="right" vertical="top"/>
    </xf>
    <xf numFmtId="49" fontId="7" fillId="0" borderId="0" xfId="0" applyNumberFormat="1" applyFont="1" applyFill="1" applyBorder="1" applyAlignment="1">
      <alignment horizontal="justify" vertical="top"/>
    </xf>
    <xf numFmtId="0" fontId="7" fillId="0" borderId="0" xfId="0" applyNumberFormat="1" applyFont="1" applyFill="1" applyBorder="1" applyAlignment="1">
      <alignment horizontal="justify" vertical="top"/>
    </xf>
    <xf numFmtId="0" fontId="8" fillId="0" borderId="0" xfId="0" applyNumberFormat="1" applyFont="1" applyFill="1" applyBorder="1" applyAlignment="1">
      <alignment horizontal="justify"/>
    </xf>
    <xf numFmtId="0" fontId="8" fillId="0" borderId="0" xfId="0" applyNumberFormat="1" applyFont="1" applyFill="1" applyBorder="1" applyAlignment="1">
      <alignment horizontal="justify" vertical="top"/>
    </xf>
    <xf numFmtId="0" fontId="12" fillId="0" borderId="0" xfId="0" applyNumberFormat="1" applyFont="1" applyFill="1" applyBorder="1" applyAlignment="1">
      <alignment horizontal="justify"/>
    </xf>
    <xf numFmtId="1" fontId="11" fillId="0" borderId="0" xfId="0" applyNumberFormat="1" applyFont="1" applyFill="1" applyBorder="1" applyAlignment="1">
      <alignment horizontal="right" vertical="top"/>
    </xf>
    <xf numFmtId="0" fontId="9" fillId="0" borderId="0" xfId="0" applyFont="1" applyBorder="1"/>
    <xf numFmtId="1" fontId="10" fillId="0" borderId="0" xfId="0" applyNumberFormat="1" applyFont="1" applyFill="1" applyBorder="1" applyAlignment="1">
      <alignment horizontal="right" vertical="top"/>
    </xf>
    <xf numFmtId="0" fontId="9" fillId="0" borderId="0" xfId="0" applyFont="1" applyBorder="1" applyAlignment="1">
      <alignment vertical="top"/>
    </xf>
    <xf numFmtId="49" fontId="12" fillId="0" borderId="0" xfId="0" applyNumberFormat="1" applyFont="1" applyFill="1" applyBorder="1" applyAlignment="1">
      <alignment horizontal="justify" vertical="top"/>
    </xf>
    <xf numFmtId="4" fontId="3" fillId="0" borderId="0" xfId="2" applyNumberFormat="1" applyFont="1" applyProtection="1">
      <protection locked="0"/>
    </xf>
    <xf numFmtId="4" fontId="14" fillId="0" borderId="0" xfId="2" applyNumberFormat="1" applyFont="1" applyAlignment="1" applyProtection="1">
      <alignment horizontal="center" vertical="top"/>
    </xf>
    <xf numFmtId="0" fontId="15" fillId="0" borderId="0" xfId="0" applyFont="1"/>
    <xf numFmtId="4" fontId="14" fillId="0" borderId="0" xfId="2" applyNumberFormat="1" applyFont="1" applyAlignment="1" applyProtection="1">
      <alignment horizontal="left" vertical="top" wrapText="1"/>
    </xf>
    <xf numFmtId="0" fontId="16" fillId="0" borderId="0" xfId="3" applyFont="1"/>
    <xf numFmtId="4" fontId="16" fillId="0" borderId="0" xfId="3" applyNumberFormat="1" applyFont="1" applyAlignment="1"/>
    <xf numFmtId="49" fontId="16" fillId="0" borderId="0" xfId="2" applyNumberFormat="1" applyFont="1" applyAlignment="1" applyProtection="1">
      <alignment vertical="top"/>
    </xf>
    <xf numFmtId="4" fontId="16" fillId="0" borderId="0" xfId="2" applyNumberFormat="1" applyFont="1" applyAlignment="1" applyProtection="1">
      <alignment horizontal="center" vertical="top"/>
    </xf>
    <xf numFmtId="4" fontId="16" fillId="0" borderId="0" xfId="2" applyNumberFormat="1" applyFont="1" applyAlignment="1" applyProtection="1">
      <alignment vertical="top"/>
    </xf>
    <xf numFmtId="4" fontId="16" fillId="0" borderId="0" xfId="2" applyNumberFormat="1" applyFont="1" applyAlignment="1" applyProtection="1">
      <alignment horizontal="left"/>
    </xf>
    <xf numFmtId="0" fontId="16" fillId="0" borderId="0" xfId="2" applyFont="1" applyProtection="1"/>
    <xf numFmtId="4" fontId="16" fillId="0" borderId="0" xfId="2" applyNumberFormat="1" applyFont="1" applyAlignment="1" applyProtection="1">
      <alignment horizontal="left" vertical="top"/>
    </xf>
    <xf numFmtId="4" fontId="16" fillId="0" borderId="0" xfId="1" applyNumberFormat="1" applyFont="1" applyAlignment="1" applyProtection="1">
      <alignment horizontal="left" vertical="top"/>
    </xf>
    <xf numFmtId="0" fontId="16" fillId="0" borderId="0" xfId="2" applyFont="1" applyProtection="1">
      <protection locked="0"/>
    </xf>
    <xf numFmtId="4" fontId="16" fillId="0" borderId="0" xfId="2" quotePrefix="1" applyNumberFormat="1" applyFont="1" applyAlignment="1" applyProtection="1">
      <alignment horizontal="right" vertical="top"/>
    </xf>
    <xf numFmtId="165" fontId="16" fillId="0" borderId="0" xfId="2" applyNumberFormat="1" applyFont="1" applyBorder="1" applyAlignment="1" applyProtection="1"/>
    <xf numFmtId="0" fontId="16" fillId="0" borderId="0" xfId="0" applyFont="1"/>
    <xf numFmtId="4" fontId="16" fillId="0" borderId="0" xfId="2" applyNumberFormat="1" applyFont="1" applyBorder="1" applyAlignment="1" applyProtection="1">
      <alignment horizontal="left"/>
    </xf>
    <xf numFmtId="4" fontId="16" fillId="0" borderId="1" xfId="2" applyNumberFormat="1" applyFont="1" applyBorder="1" applyAlignment="1" applyProtection="1">
      <alignment vertical="top"/>
    </xf>
    <xf numFmtId="4" fontId="16" fillId="0" borderId="1" xfId="2" applyNumberFormat="1" applyFont="1" applyBorder="1" applyAlignment="1" applyProtection="1">
      <alignment horizontal="left"/>
    </xf>
    <xf numFmtId="4" fontId="20" fillId="0" borderId="0" xfId="2" applyNumberFormat="1" applyFont="1" applyAlignment="1" applyProtection="1">
      <alignment vertical="top"/>
    </xf>
    <xf numFmtId="4" fontId="20" fillId="0" borderId="0" xfId="2" applyNumberFormat="1" applyFont="1" applyAlignment="1" applyProtection="1">
      <alignment horizontal="left"/>
    </xf>
    <xf numFmtId="3" fontId="21" fillId="0" borderId="0" xfId="0" applyNumberFormat="1" applyFont="1" applyFill="1" applyBorder="1" applyAlignment="1">
      <alignment horizontal="right" vertical="top"/>
    </xf>
    <xf numFmtId="49" fontId="19" fillId="0" borderId="0" xfId="0" applyNumberFormat="1" applyFont="1" applyFill="1" applyBorder="1" applyAlignment="1">
      <alignment horizontal="justify" vertical="top"/>
    </xf>
    <xf numFmtId="0" fontId="19" fillId="0" borderId="0" xfId="0" applyNumberFormat="1" applyFont="1" applyFill="1" applyBorder="1" applyAlignment="1">
      <alignment horizontal="justify" vertical="top"/>
    </xf>
    <xf numFmtId="0" fontId="19" fillId="0" borderId="0" xfId="0" applyNumberFormat="1" applyFont="1" applyFill="1" applyBorder="1" applyAlignment="1" applyProtection="1">
      <alignment horizontal="left" vertical="top" wrapText="1"/>
      <protection locked="0"/>
    </xf>
    <xf numFmtId="3" fontId="22" fillId="0" borderId="0" xfId="0" applyNumberFormat="1" applyFont="1" applyFill="1" applyBorder="1" applyAlignment="1">
      <alignment horizontal="right" vertical="top"/>
    </xf>
    <xf numFmtId="49" fontId="16" fillId="0" borderId="0" xfId="0" applyNumberFormat="1" applyFont="1" applyFill="1" applyBorder="1" applyAlignment="1">
      <alignment horizontal="justify" vertical="top"/>
    </xf>
    <xf numFmtId="0" fontId="18" fillId="0" borderId="0" xfId="0" applyNumberFormat="1" applyFont="1" applyFill="1" applyBorder="1" applyAlignment="1">
      <alignment horizontal="justify" vertical="top"/>
    </xf>
    <xf numFmtId="0" fontId="19" fillId="0" borderId="0" xfId="0" applyFont="1" applyBorder="1" applyAlignment="1">
      <alignment horizontal="left" vertical="top"/>
    </xf>
    <xf numFmtId="49" fontId="19" fillId="0" borderId="0" xfId="0" applyNumberFormat="1" applyFont="1" applyBorder="1" applyAlignment="1">
      <alignment horizontal="left" vertical="top" wrapText="1"/>
    </xf>
    <xf numFmtId="4" fontId="16" fillId="0" borderId="0" xfId="0" applyNumberFormat="1" applyFont="1" applyFill="1" applyAlignment="1" applyProtection="1">
      <alignment horizontal="left"/>
    </xf>
    <xf numFmtId="4" fontId="16" fillId="0" borderId="0" xfId="0" applyNumberFormat="1" applyFont="1" applyFill="1" applyAlignment="1" applyProtection="1">
      <alignment horizontal="right"/>
    </xf>
    <xf numFmtId="4" fontId="16" fillId="0" borderId="0" xfId="0" applyNumberFormat="1" applyFont="1" applyAlignment="1" applyProtection="1">
      <alignment horizontal="left"/>
    </xf>
    <xf numFmtId="4" fontId="16" fillId="0" borderId="0" xfId="0" quotePrefix="1" applyNumberFormat="1" applyFont="1" applyFill="1" applyAlignment="1" applyProtection="1">
      <alignment horizontal="left"/>
    </xf>
    <xf numFmtId="166" fontId="16" fillId="0" borderId="2" xfId="2" applyNumberFormat="1" applyFont="1" applyBorder="1" applyAlignment="1" applyProtection="1"/>
    <xf numFmtId="4" fontId="18" fillId="0" borderId="0" xfId="0" applyNumberFormat="1" applyFont="1" applyFill="1" applyAlignment="1" applyProtection="1">
      <alignment horizontal="right"/>
    </xf>
    <xf numFmtId="4" fontId="16" fillId="0" borderId="0" xfId="1" applyNumberFormat="1" applyFont="1" applyAlignment="1" applyProtection="1">
      <alignment horizontal="left" vertical="top"/>
      <protection locked="0"/>
    </xf>
    <xf numFmtId="0" fontId="16" fillId="0" borderId="0" xfId="0" applyFont="1" applyAlignment="1" applyProtection="1">
      <alignment horizontal="left"/>
      <protection locked="0"/>
    </xf>
    <xf numFmtId="4" fontId="16" fillId="0" borderId="0" xfId="2" applyNumberFormat="1" applyFont="1" applyAlignment="1" applyProtection="1">
      <alignment vertical="top"/>
      <protection locked="0"/>
    </xf>
    <xf numFmtId="0" fontId="16" fillId="0" borderId="0" xfId="2" applyNumberFormat="1" applyFont="1" applyAlignment="1" applyProtection="1">
      <alignment horizontal="left" vertical="top"/>
    </xf>
    <xf numFmtId="49" fontId="16" fillId="0" borderId="0" xfId="0" applyNumberFormat="1" applyFont="1" applyFill="1" applyAlignment="1" applyProtection="1">
      <alignment horizontal="center" vertical="top"/>
    </xf>
    <xf numFmtId="3" fontId="21" fillId="0" borderId="0" xfId="0" applyNumberFormat="1" applyFont="1" applyFill="1" applyBorder="1" applyAlignment="1">
      <alignment horizontal="left" vertical="top"/>
    </xf>
    <xf numFmtId="167" fontId="19" fillId="0" borderId="0" xfId="0" applyNumberFormat="1" applyFont="1" applyFill="1" applyBorder="1" applyAlignment="1">
      <alignment horizontal="justify" vertical="top"/>
    </xf>
    <xf numFmtId="166" fontId="19" fillId="0" borderId="0" xfId="0" applyNumberFormat="1" applyFont="1" applyFill="1" applyBorder="1" applyAlignment="1" applyProtection="1">
      <alignment horizontal="left" vertical="top" wrapText="1"/>
      <protection locked="0"/>
    </xf>
    <xf numFmtId="4" fontId="17" fillId="0" borderId="0" xfId="3" applyNumberFormat="1" applyFont="1" applyAlignment="1"/>
    <xf numFmtId="4" fontId="16" fillId="0" borderId="0" xfId="1" applyNumberFormat="1" applyFont="1" applyAlignment="1" applyProtection="1">
      <alignment horizontal="left" vertical="top" wrapText="1"/>
    </xf>
    <xf numFmtId="4" fontId="18" fillId="0" borderId="0" xfId="3" applyNumberFormat="1" applyFont="1" applyAlignment="1"/>
    <xf numFmtId="14" fontId="16" fillId="0" borderId="0" xfId="0" applyNumberFormat="1" applyFont="1" applyAlignment="1">
      <alignment horizontal="left"/>
    </xf>
    <xf numFmtId="0" fontId="25" fillId="0" borderId="0" xfId="0" applyFont="1" applyAlignment="1">
      <alignment horizontal="justify" vertical="top"/>
    </xf>
    <xf numFmtId="4" fontId="18" fillId="0" borderId="3" xfId="0" applyNumberFormat="1" applyFont="1" applyFill="1" applyBorder="1" applyAlignment="1" applyProtection="1">
      <alignment horizontal="right"/>
    </xf>
    <xf numFmtId="4" fontId="18" fillId="0" borderId="3" xfId="0" applyNumberFormat="1" applyFont="1" applyFill="1" applyBorder="1" applyAlignment="1" applyProtection="1">
      <alignment vertical="center"/>
    </xf>
    <xf numFmtId="166" fontId="18" fillId="0" borderId="2" xfId="2" applyNumberFormat="1" applyFont="1" applyBorder="1" applyAlignment="1" applyProtection="1"/>
    <xf numFmtId="4" fontId="16" fillId="0" borderId="3" xfId="0" applyNumberFormat="1" applyFont="1" applyFill="1" applyBorder="1" applyProtection="1">
      <protection locked="0"/>
    </xf>
    <xf numFmtId="4" fontId="16" fillId="0" borderId="3" xfId="0" applyNumberFormat="1" applyFont="1" applyFill="1" applyBorder="1" applyAlignment="1" applyProtection="1">
      <alignment vertical="top" wrapText="1"/>
    </xf>
    <xf numFmtId="4" fontId="16" fillId="0" borderId="3" xfId="0" applyNumberFormat="1" applyFont="1" applyFill="1" applyBorder="1" applyAlignment="1" applyProtection="1"/>
    <xf numFmtId="4" fontId="16" fillId="0" borderId="0" xfId="2" applyNumberFormat="1" applyFont="1" applyAlignment="1" applyProtection="1"/>
    <xf numFmtId="4" fontId="16" fillId="0" borderId="0" xfId="2" applyNumberFormat="1" applyFont="1" applyAlignment="1" applyProtection="1">
      <alignment horizontal="center"/>
    </xf>
    <xf numFmtId="4" fontId="18" fillId="0" borderId="0" xfId="2" applyNumberFormat="1" applyFont="1" applyAlignment="1" applyProtection="1"/>
    <xf numFmtId="0" fontId="3" fillId="0" borderId="0" xfId="2" applyFont="1" applyAlignment="1" applyProtection="1">
      <protection locked="0"/>
    </xf>
    <xf numFmtId="49" fontId="18" fillId="0" borderId="0" xfId="2" applyNumberFormat="1" applyFont="1" applyAlignment="1" applyProtection="1"/>
    <xf numFmtId="0" fontId="18" fillId="0" borderId="0" xfId="2" applyFont="1" applyAlignment="1" applyProtection="1">
      <protection locked="0"/>
    </xf>
    <xf numFmtId="49" fontId="18" fillId="0" borderId="0" xfId="0" applyNumberFormat="1" applyFont="1" applyAlignment="1"/>
    <xf numFmtId="4" fontId="18" fillId="0" borderId="0" xfId="1" applyNumberFormat="1" applyFont="1" applyAlignment="1" applyProtection="1">
      <alignment horizontal="left"/>
      <protection locked="0"/>
    </xf>
    <xf numFmtId="3" fontId="21" fillId="0" borderId="0" xfId="0" applyNumberFormat="1" applyFont="1" applyFill="1" applyBorder="1" applyAlignment="1">
      <alignment horizontal="right"/>
    </xf>
    <xf numFmtId="4" fontId="18" fillId="0" borderId="0" xfId="1" applyNumberFormat="1" applyFont="1" applyAlignment="1" applyProtection="1">
      <alignment horizontal="left"/>
    </xf>
    <xf numFmtId="4" fontId="16" fillId="0" borderId="3" xfId="0" applyNumberFormat="1" applyFont="1" applyFill="1" applyBorder="1" applyAlignment="1" applyProtection="1">
      <alignment horizontal="left" vertical="top" wrapText="1"/>
    </xf>
    <xf numFmtId="4" fontId="16" fillId="0" borderId="3" xfId="0" applyNumberFormat="1" applyFont="1" applyFill="1" applyBorder="1" applyAlignment="1" applyProtection="1">
      <alignment vertical="top"/>
      <protection locked="0"/>
    </xf>
    <xf numFmtId="4" fontId="16" fillId="0" borderId="3" xfId="0" applyNumberFormat="1" applyFont="1" applyFill="1" applyBorder="1" applyAlignment="1" applyProtection="1">
      <alignment horizontal="center" vertical="top"/>
    </xf>
    <xf numFmtId="49" fontId="27" fillId="0" borderId="0" xfId="0" applyNumberFormat="1" applyFont="1" applyAlignment="1"/>
    <xf numFmtId="4" fontId="27" fillId="0" borderId="0" xfId="1" applyNumberFormat="1" applyFont="1" applyAlignment="1" applyProtection="1">
      <alignment horizontal="left"/>
      <protection locked="0"/>
    </xf>
    <xf numFmtId="166" fontId="28" fillId="0" borderId="0" xfId="2" applyNumberFormat="1" applyFont="1" applyBorder="1" applyAlignment="1" applyProtection="1"/>
    <xf numFmtId="4" fontId="16" fillId="0" borderId="8" xfId="2" applyNumberFormat="1" applyFont="1" applyBorder="1" applyAlignment="1" applyProtection="1"/>
    <xf numFmtId="4" fontId="16" fillId="0" borderId="8" xfId="2" applyNumberFormat="1" applyFont="1" applyBorder="1" applyAlignment="1" applyProtection="1">
      <alignment horizontal="left"/>
    </xf>
    <xf numFmtId="0" fontId="5" fillId="0" borderId="0" xfId="2" applyFont="1" applyProtection="1">
      <protection locked="0"/>
    </xf>
    <xf numFmtId="166" fontId="16" fillId="0" borderId="0" xfId="2" applyNumberFormat="1" applyFont="1" applyBorder="1" applyAlignment="1" applyProtection="1"/>
    <xf numFmtId="49" fontId="18" fillId="0" borderId="1" xfId="0" applyNumberFormat="1" applyFont="1" applyBorder="1" applyAlignment="1"/>
    <xf numFmtId="4" fontId="18" fillId="0" borderId="1" xfId="1" applyNumberFormat="1" applyFont="1" applyBorder="1" applyAlignment="1" applyProtection="1">
      <alignment horizontal="left"/>
      <protection locked="0"/>
    </xf>
    <xf numFmtId="166" fontId="16" fillId="0" borderId="1" xfId="2" applyNumberFormat="1" applyFont="1" applyBorder="1" applyAlignment="1" applyProtection="1"/>
    <xf numFmtId="4" fontId="16" fillId="0" borderId="3" xfId="0" applyNumberFormat="1" applyFont="1" applyFill="1" applyBorder="1" applyAlignment="1" applyProtection="1">
      <alignment horizontal="left" wrapText="1"/>
    </xf>
    <xf numFmtId="4" fontId="16" fillId="0" borderId="3" xfId="0" applyNumberFormat="1" applyFont="1" applyFill="1" applyBorder="1" applyAlignment="1" applyProtection="1">
      <alignment horizontal="center"/>
    </xf>
    <xf numFmtId="49" fontId="16" fillId="0" borderId="3" xfId="0" applyNumberFormat="1" applyFont="1" applyFill="1" applyBorder="1" applyAlignment="1" applyProtection="1">
      <alignment horizontal="center" vertical="top"/>
    </xf>
    <xf numFmtId="4" fontId="16" fillId="0" borderId="3" xfId="4" applyNumberFormat="1" applyFont="1" applyFill="1" applyBorder="1" applyAlignment="1" applyProtection="1">
      <alignment vertical="top" wrapText="1"/>
    </xf>
    <xf numFmtId="4" fontId="16" fillId="0" borderId="3" xfId="4" applyNumberFormat="1" applyFont="1" applyFill="1" applyBorder="1" applyAlignment="1" applyProtection="1">
      <alignment horizontal="center"/>
    </xf>
    <xf numFmtId="4" fontId="16" fillId="0" borderId="3" xfId="4" applyNumberFormat="1" applyFont="1" applyFill="1" applyBorder="1" applyAlignment="1" applyProtection="1">
      <alignment horizontal="right"/>
    </xf>
    <xf numFmtId="4" fontId="16" fillId="0" borderId="3" xfId="4" applyNumberFormat="1" applyFont="1" applyFill="1" applyBorder="1" applyAlignment="1" applyProtection="1">
      <alignment horizontal="left" vertical="top" wrapText="1"/>
    </xf>
    <xf numFmtId="4" fontId="28" fillId="0" borderId="3" xfId="0" applyNumberFormat="1" applyFont="1" applyFill="1" applyBorder="1" applyProtection="1">
      <protection locked="0"/>
    </xf>
    <xf numFmtId="4" fontId="17" fillId="0" borderId="0" xfId="2" applyNumberFormat="1" applyFont="1" applyAlignment="1" applyProtection="1">
      <alignment horizontal="center"/>
    </xf>
    <xf numFmtId="0" fontId="14" fillId="0" borderId="0" xfId="0" applyFont="1" applyAlignment="1">
      <alignment horizontal="left" wrapText="1"/>
    </xf>
    <xf numFmtId="0" fontId="16" fillId="0" borderId="0" xfId="0" applyFont="1" applyProtection="1"/>
    <xf numFmtId="0" fontId="18" fillId="0" borderId="0" xfId="0" applyFont="1" applyAlignment="1" applyProtection="1">
      <alignment horizontal="center" vertical="top"/>
    </xf>
    <xf numFmtId="4" fontId="18" fillId="0" borderId="0" xfId="1" applyNumberFormat="1" applyFont="1" applyAlignment="1" applyProtection="1">
      <alignment horizontal="left" vertical="top"/>
    </xf>
    <xf numFmtId="0" fontId="0" fillId="0" borderId="0" xfId="0" applyAlignment="1" applyProtection="1">
      <alignment vertical="top" wrapText="1"/>
    </xf>
    <xf numFmtId="4" fontId="16" fillId="0" borderId="0" xfId="0" applyNumberFormat="1" applyFont="1" applyFill="1" applyAlignment="1" applyProtection="1">
      <alignment horizontal="center"/>
    </xf>
    <xf numFmtId="4" fontId="16" fillId="0" borderId="0" xfId="0" applyNumberFormat="1" applyFont="1" applyFill="1" applyProtection="1"/>
    <xf numFmtId="0" fontId="16" fillId="2" borderId="0" xfId="0" applyFont="1" applyFill="1" applyProtection="1"/>
    <xf numFmtId="0" fontId="16" fillId="0" borderId="3" xfId="0" applyFont="1" applyBorder="1" applyAlignment="1" applyProtection="1">
      <alignment horizontal="center" vertical="top" wrapText="1"/>
    </xf>
    <xf numFmtId="0" fontId="16" fillId="0" borderId="5" xfId="0" applyFont="1" applyBorder="1" applyAlignment="1" applyProtection="1">
      <alignment horizontal="center" vertical="top" wrapText="1"/>
    </xf>
    <xf numFmtId="0" fontId="16" fillId="0" borderId="3" xfId="0" applyFont="1" applyFill="1" applyBorder="1" applyProtection="1"/>
    <xf numFmtId="0" fontId="16" fillId="0" borderId="3" xfId="0" applyFont="1" applyFill="1" applyBorder="1" applyAlignment="1" applyProtection="1">
      <alignment horizontal="center"/>
    </xf>
    <xf numFmtId="0" fontId="16" fillId="0" borderId="3" xfId="0" applyFont="1" applyFill="1" applyBorder="1" applyAlignment="1" applyProtection="1">
      <alignment horizontal="right"/>
    </xf>
    <xf numFmtId="4" fontId="16" fillId="0" borderId="3" xfId="0" applyNumberFormat="1" applyFont="1" applyFill="1" applyBorder="1" applyAlignment="1" applyProtection="1">
      <alignment horizontal="right" vertical="top"/>
    </xf>
    <xf numFmtId="4" fontId="16" fillId="0" borderId="3" xfId="0" applyNumberFormat="1" applyFont="1" applyFill="1" applyBorder="1" applyAlignment="1" applyProtection="1">
      <alignment vertical="top"/>
    </xf>
    <xf numFmtId="0" fontId="16" fillId="0" borderId="3" xfId="0" applyFont="1" applyFill="1" applyBorder="1" applyAlignment="1" applyProtection="1">
      <alignment horizontal="center" vertical="top"/>
    </xf>
    <xf numFmtId="0" fontId="16" fillId="0" borderId="3" xfId="0" applyFont="1" applyFill="1" applyBorder="1" applyAlignment="1" applyProtection="1">
      <alignment vertical="top" wrapText="1"/>
    </xf>
    <xf numFmtId="0" fontId="16" fillId="0" borderId="3" xfId="0" applyFont="1" applyFill="1" applyBorder="1" applyAlignment="1" applyProtection="1">
      <alignment vertical="top"/>
    </xf>
    <xf numFmtId="0" fontId="16" fillId="0" borderId="3" xfId="0" applyFont="1" applyFill="1" applyBorder="1" applyAlignment="1" applyProtection="1">
      <alignment horizontal="right" vertical="top"/>
    </xf>
    <xf numFmtId="0" fontId="16" fillId="0" borderId="3" xfId="0" applyFont="1" applyFill="1" applyBorder="1" applyAlignment="1" applyProtection="1">
      <alignment horizontal="left" vertical="top" wrapText="1"/>
    </xf>
    <xf numFmtId="4" fontId="16" fillId="0" borderId="3" xfId="0" applyNumberFormat="1" applyFont="1" applyFill="1" applyBorder="1" applyAlignment="1" applyProtection="1">
      <alignment horizontal="right"/>
    </xf>
    <xf numFmtId="4" fontId="16" fillId="0" borderId="3" xfId="0" applyNumberFormat="1" applyFont="1" applyFill="1" applyBorder="1" applyProtection="1"/>
    <xf numFmtId="0" fontId="18" fillId="0" borderId="3" xfId="0" applyFont="1" applyFill="1" applyBorder="1" applyProtection="1"/>
    <xf numFmtId="4" fontId="18" fillId="0" borderId="3" xfId="0" applyNumberFormat="1" applyFont="1" applyFill="1" applyBorder="1" applyProtection="1"/>
    <xf numFmtId="0" fontId="16" fillId="0" borderId="0" xfId="0" applyFont="1" applyBorder="1" applyProtection="1"/>
    <xf numFmtId="49" fontId="16" fillId="0" borderId="0" xfId="0" applyNumberFormat="1" applyFont="1" applyAlignment="1" applyProtection="1">
      <alignment horizontal="center" vertical="top"/>
    </xf>
    <xf numFmtId="0" fontId="16" fillId="0" borderId="0" xfId="0" applyFont="1" applyAlignment="1" applyProtection="1">
      <alignment horizontal="center"/>
    </xf>
    <xf numFmtId="0" fontId="16" fillId="0" borderId="0" xfId="0" applyFont="1" applyAlignment="1" applyProtection="1">
      <alignment horizontal="right"/>
    </xf>
    <xf numFmtId="0" fontId="16" fillId="0" borderId="0" xfId="0" applyFont="1" applyFill="1" applyProtection="1"/>
    <xf numFmtId="0" fontId="16" fillId="0" borderId="0" xfId="0" applyFont="1" applyFill="1" applyAlignment="1" applyProtection="1">
      <alignment horizontal="center"/>
    </xf>
    <xf numFmtId="2" fontId="16" fillId="0" borderId="0" xfId="0" applyNumberFormat="1" applyFont="1" applyFill="1" applyAlignment="1" applyProtection="1">
      <alignment horizontal="right"/>
    </xf>
    <xf numFmtId="49" fontId="16" fillId="0" borderId="0" xfId="0" applyNumberFormat="1" applyFont="1" applyBorder="1" applyAlignment="1" applyProtection="1">
      <alignment horizontal="center" vertical="top"/>
    </xf>
    <xf numFmtId="0" fontId="16" fillId="0" borderId="0" xfId="0" applyFont="1" applyBorder="1" applyAlignment="1" applyProtection="1">
      <alignment horizontal="center"/>
    </xf>
    <xf numFmtId="0" fontId="16" fillId="0" borderId="0" xfId="0" applyFont="1" applyBorder="1" applyAlignment="1" applyProtection="1">
      <alignment horizontal="right"/>
    </xf>
    <xf numFmtId="0" fontId="16" fillId="0" borderId="3" xfId="0" applyFont="1" applyFill="1" applyBorder="1" applyProtection="1">
      <protection locked="0"/>
    </xf>
    <xf numFmtId="0" fontId="16" fillId="0" borderId="3" xfId="0" applyFont="1" applyFill="1" applyBorder="1" applyAlignment="1" applyProtection="1">
      <alignment vertical="top"/>
      <protection locked="0"/>
    </xf>
    <xf numFmtId="0" fontId="18" fillId="0" borderId="0" xfId="0" applyFont="1" applyFill="1" applyAlignment="1" applyProtection="1">
      <alignment horizontal="center" vertical="top"/>
    </xf>
    <xf numFmtId="4" fontId="18" fillId="0" borderId="0" xfId="1" applyNumberFormat="1" applyFont="1" applyFill="1" applyAlignment="1" applyProtection="1">
      <alignment horizontal="left" vertical="top"/>
    </xf>
    <xf numFmtId="0" fontId="0" fillId="0" borderId="0" xfId="0" applyFill="1" applyAlignment="1" applyProtection="1">
      <alignment vertical="top" wrapText="1"/>
    </xf>
    <xf numFmtId="4" fontId="16" fillId="0" borderId="0" xfId="1" applyNumberFormat="1" applyFont="1" applyFill="1" applyAlignment="1" applyProtection="1">
      <alignment horizontal="left" vertical="top"/>
    </xf>
    <xf numFmtId="166" fontId="16" fillId="0" borderId="3" xfId="0" applyNumberFormat="1" applyFont="1" applyFill="1" applyBorder="1" applyProtection="1"/>
    <xf numFmtId="0" fontId="16" fillId="0" borderId="3" xfId="0" applyFont="1" applyFill="1" applyBorder="1" applyAlignment="1" applyProtection="1">
      <alignment horizontal="left"/>
    </xf>
    <xf numFmtId="0" fontId="18" fillId="0" borderId="3" xfId="0" applyFont="1" applyFill="1" applyBorder="1" applyAlignment="1" applyProtection="1">
      <alignment horizontal="center"/>
    </xf>
    <xf numFmtId="166" fontId="18" fillId="0" borderId="3" xfId="0" applyNumberFormat="1" applyFont="1" applyFill="1" applyBorder="1" applyProtection="1"/>
    <xf numFmtId="0" fontId="24" fillId="0" borderId="0" xfId="0" applyFont="1" applyFill="1" applyAlignment="1" applyProtection="1">
      <alignment horizontal="left" vertical="top" wrapText="1"/>
    </xf>
    <xf numFmtId="0" fontId="24" fillId="0" borderId="0" xfId="0" applyFont="1" applyFill="1" applyAlignment="1" applyProtection="1">
      <alignment horizontal="left" vertical="top"/>
    </xf>
    <xf numFmtId="0" fontId="24" fillId="0" borderId="0" xfId="0" applyFont="1" applyFill="1" applyAlignment="1" applyProtection="1">
      <alignment horizontal="left" vertical="top"/>
    </xf>
    <xf numFmtId="0" fontId="16" fillId="0" borderId="6" xfId="0" applyFont="1" applyFill="1" applyBorder="1" applyAlignment="1" applyProtection="1">
      <alignment horizontal="center" vertical="top" wrapText="1"/>
    </xf>
    <xf numFmtId="0" fontId="16" fillId="0" borderId="7" xfId="0" applyFont="1" applyFill="1" applyBorder="1" applyAlignment="1" applyProtection="1">
      <alignment horizontal="center" vertical="top" wrapText="1"/>
    </xf>
    <xf numFmtId="49" fontId="18" fillId="0" borderId="3" xfId="0" applyNumberFormat="1" applyFont="1" applyFill="1" applyBorder="1" applyAlignment="1" applyProtection="1">
      <alignment horizontal="center" vertical="top"/>
    </xf>
    <xf numFmtId="0" fontId="16" fillId="0" borderId="3" xfId="0" applyFont="1" applyFill="1" applyBorder="1" applyAlignment="1" applyProtection="1">
      <alignment wrapText="1"/>
    </xf>
    <xf numFmtId="49" fontId="16" fillId="0" borderId="4" xfId="0" applyNumberFormat="1" applyFont="1" applyFill="1" applyBorder="1" applyAlignment="1" applyProtection="1">
      <alignment horizontal="center" vertical="top"/>
    </xf>
    <xf numFmtId="0" fontId="28" fillId="0" borderId="3" xfId="0" applyFont="1" applyFill="1" applyBorder="1" applyAlignment="1" applyProtection="1">
      <alignment horizontal="center"/>
    </xf>
    <xf numFmtId="4" fontId="28" fillId="0" borderId="3" xfId="0" applyNumberFormat="1" applyFont="1" applyFill="1" applyBorder="1" applyAlignment="1" applyProtection="1">
      <alignment horizontal="right"/>
    </xf>
    <xf numFmtId="4" fontId="28" fillId="0" borderId="3" xfId="0" applyNumberFormat="1" applyFont="1" applyFill="1" applyBorder="1" applyProtection="1"/>
    <xf numFmtId="4" fontId="26" fillId="0" borderId="3" xfId="0" applyNumberFormat="1" applyFont="1" applyFill="1" applyBorder="1" applyAlignment="1" applyProtection="1">
      <alignment horizontal="right"/>
    </xf>
    <xf numFmtId="0" fontId="16" fillId="0" borderId="0" xfId="0" applyFont="1" applyFill="1" applyBorder="1" applyProtection="1"/>
    <xf numFmtId="49" fontId="16" fillId="0" borderId="0" xfId="0" applyNumberFormat="1" applyFont="1" applyFill="1" applyBorder="1" applyAlignment="1" applyProtection="1">
      <alignment horizontal="center" vertical="top"/>
    </xf>
    <xf numFmtId="0" fontId="16" fillId="0" borderId="0" xfId="0" applyFont="1" applyFill="1" applyBorder="1" applyAlignment="1" applyProtection="1">
      <alignment horizontal="center"/>
    </xf>
    <xf numFmtId="0" fontId="16" fillId="0" borderId="0" xfId="0" applyFont="1" applyFill="1" applyBorder="1" applyAlignment="1" applyProtection="1">
      <alignment horizontal="right"/>
    </xf>
    <xf numFmtId="0" fontId="16" fillId="0" borderId="0" xfId="0" applyFont="1" applyFill="1" applyAlignment="1" applyProtection="1">
      <alignment horizontal="right"/>
    </xf>
  </cellXfs>
  <cellStyles count="7">
    <cellStyle name="Navadno" xfId="0" builtinId="0"/>
    <cellStyle name="Navadno 2" xfId="6" xr:uid="{00000000-0005-0000-0000-000001000000}"/>
    <cellStyle name="Navadno_JN 31 grad-2000 disketa" xfId="2" xr:uid="{00000000-0005-0000-0000-000002000000}"/>
    <cellStyle name="Navadno_JN 74grad vodovod" xfId="3" xr:uid="{00000000-0005-0000-0000-000003000000}"/>
    <cellStyle name="Normal 2" xfId="5" xr:uid="{00000000-0005-0000-0000-000004000000}"/>
    <cellStyle name="Normal_kanal S1" xfId="4" xr:uid="{00000000-0005-0000-0000-000005000000}"/>
    <cellStyle name="Vejica" xfId="1" builtinId="3"/>
  </cellStyles>
  <dxfs count="0"/>
  <tableStyles count="0" defaultTableStyle="TableStyleMedium9" defaultPivotStyle="PivotStyleLight16"/>
  <colors>
    <mruColors>
      <color rgb="FFFFFFCC"/>
      <color rgb="FFFFFF99"/>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pageSetUpPr fitToPage="1"/>
  </sheetPr>
  <dimension ref="A1:J929"/>
  <sheetViews>
    <sheetView view="pageBreakPreview" topLeftCell="A22" zoomScaleSheetLayoutView="100" workbookViewId="0">
      <selection activeCell="A22" sqref="A1:XFD1048576"/>
    </sheetView>
  </sheetViews>
  <sheetFormatPr defaultRowHeight="13.5" customHeight="1" x14ac:dyDescent="0.2"/>
  <cols>
    <col min="1" max="1" width="9.6640625" style="10" customWidth="1"/>
    <col min="2" max="2" width="7.1640625" style="11" customWidth="1"/>
    <col min="3" max="3" width="61.5" style="12" customWidth="1"/>
    <col min="4" max="4" width="21.1640625" style="12" customWidth="1"/>
    <col min="5" max="6" width="9.33203125" style="13"/>
    <col min="7" max="16384" width="9.33203125" style="12"/>
  </cols>
  <sheetData>
    <row r="1" spans="1:4" s="3" customFormat="1" ht="13.5" customHeight="1" x14ac:dyDescent="0.2">
      <c r="A1" s="39"/>
      <c r="B1" s="39"/>
      <c r="C1" s="40"/>
      <c r="D1" s="40"/>
    </row>
    <row r="2" spans="1:4" s="3" customFormat="1" ht="13.5" customHeight="1" x14ac:dyDescent="0.2">
      <c r="A2" s="39"/>
      <c r="B2" s="39"/>
      <c r="C2" s="40"/>
      <c r="D2" s="40"/>
    </row>
    <row r="3" spans="1:4" s="3" customFormat="1" ht="13.5" customHeight="1" x14ac:dyDescent="0.2">
      <c r="A3" s="39"/>
      <c r="B3" s="39"/>
      <c r="C3" s="40"/>
      <c r="D3" s="40"/>
    </row>
    <row r="4" spans="1:4" s="3" customFormat="1" ht="13.5" customHeight="1" x14ac:dyDescent="0.2">
      <c r="A4" s="39"/>
      <c r="B4" s="39"/>
      <c r="C4" s="40"/>
      <c r="D4" s="40"/>
    </row>
    <row r="5" spans="1:4" s="3" customFormat="1" ht="19.899999999999999" customHeight="1" x14ac:dyDescent="0.2">
      <c r="A5" s="39"/>
      <c r="B5" s="82"/>
      <c r="D5" s="82"/>
    </row>
    <row r="6" spans="1:4" s="3" customFormat="1" ht="13.5" customHeight="1" x14ac:dyDescent="0.2">
      <c r="D6" s="40"/>
    </row>
    <row r="7" spans="1:4" s="3" customFormat="1" ht="13.5" customHeight="1" x14ac:dyDescent="0.2">
      <c r="A7" s="39"/>
      <c r="B7" s="39"/>
      <c r="C7" s="40"/>
      <c r="D7" s="40"/>
    </row>
    <row r="8" spans="1:4" s="3" customFormat="1" ht="13.5" customHeight="1" x14ac:dyDescent="0.2">
      <c r="D8" s="40"/>
    </row>
    <row r="9" spans="1:4" s="3" customFormat="1" ht="13.5" customHeight="1" x14ac:dyDescent="0.2">
      <c r="D9" s="40"/>
    </row>
    <row r="10" spans="1:4" s="3" customFormat="1" ht="13.5" customHeight="1" x14ac:dyDescent="0.2">
      <c r="D10" s="40"/>
    </row>
    <row r="11" spans="1:4" s="5" customFormat="1" ht="12.75" x14ac:dyDescent="0.2">
      <c r="D11" s="44"/>
    </row>
    <row r="12" spans="1:4" s="5" customFormat="1" ht="13.5" customHeight="1" x14ac:dyDescent="0.2">
      <c r="D12" s="44"/>
    </row>
    <row r="13" spans="1:4" s="5" customFormat="1" ht="12.75" x14ac:dyDescent="0.2">
      <c r="D13" s="44"/>
    </row>
    <row r="14" spans="1:4" s="5" customFormat="1" ht="13.5" customHeight="1" x14ac:dyDescent="0.2">
      <c r="D14" s="44"/>
    </row>
    <row r="15" spans="1:4" s="5" customFormat="1" ht="13.5" customHeight="1" x14ac:dyDescent="0.25">
      <c r="C15" s="80" t="s">
        <v>27</v>
      </c>
      <c r="D15" s="44"/>
    </row>
    <row r="16" spans="1:4" s="5" customFormat="1" ht="13.5" customHeight="1" x14ac:dyDescent="0.2">
      <c r="A16" s="41"/>
      <c r="B16" s="42"/>
      <c r="C16" s="73"/>
      <c r="D16" s="47"/>
    </row>
    <row r="17" spans="1:9" s="5" customFormat="1" ht="13.5" customHeight="1" x14ac:dyDescent="0.2">
      <c r="D17" s="46"/>
    </row>
    <row r="18" spans="1:9" s="5" customFormat="1" ht="13.5" customHeight="1" x14ac:dyDescent="0.2">
      <c r="D18" s="47"/>
    </row>
    <row r="19" spans="1:9" s="5" customFormat="1" ht="13.5" customHeight="1" x14ac:dyDescent="0.2">
      <c r="A19" s="48"/>
      <c r="B19" s="48"/>
      <c r="D19" s="44"/>
    </row>
    <row r="20" spans="1:9" s="5" customFormat="1" ht="13.5" customHeight="1" x14ac:dyDescent="0.2">
      <c r="A20" s="48"/>
      <c r="B20" s="48"/>
      <c r="D20" s="44"/>
    </row>
    <row r="21" spans="1:9" s="5" customFormat="1" ht="13.5" customHeight="1" x14ac:dyDescent="0.2">
      <c r="A21" s="48"/>
      <c r="B21" s="48"/>
      <c r="C21" s="48"/>
      <c r="D21" s="44"/>
    </row>
    <row r="22" spans="1:9" s="5" customFormat="1" ht="13.5" customHeight="1" x14ac:dyDescent="0.2">
      <c r="A22" s="41"/>
      <c r="B22" s="42"/>
      <c r="C22" s="48"/>
      <c r="D22" s="44"/>
    </row>
    <row r="23" spans="1:9" s="5" customFormat="1" ht="13.5" customHeight="1" x14ac:dyDescent="0.2">
      <c r="A23" s="41"/>
      <c r="B23" s="42"/>
      <c r="C23" s="74"/>
      <c r="D23" s="44"/>
    </row>
    <row r="24" spans="1:9" s="5" customFormat="1" ht="13.5" customHeight="1" x14ac:dyDescent="0.2">
      <c r="D24" s="51"/>
      <c r="E24"/>
      <c r="F24"/>
      <c r="G24"/>
      <c r="H24"/>
      <c r="I24"/>
    </row>
    <row r="25" spans="1:9" s="5" customFormat="1" ht="13.5" customHeight="1" x14ac:dyDescent="0.2">
      <c r="D25" s="51"/>
      <c r="E25"/>
      <c r="F25"/>
      <c r="G25"/>
      <c r="H25"/>
      <c r="I25"/>
    </row>
    <row r="26" spans="1:9" s="5" customFormat="1" ht="13.5" customHeight="1" x14ac:dyDescent="0.2">
      <c r="D26" s="43"/>
    </row>
    <row r="27" spans="1:9" s="5" customFormat="1" ht="13.5" customHeight="1" x14ac:dyDescent="0.2">
      <c r="D27" s="43"/>
    </row>
    <row r="28" spans="1:9" s="5" customFormat="1" ht="13.5" customHeight="1" x14ac:dyDescent="0.2">
      <c r="D28" s="43"/>
    </row>
    <row r="29" spans="1:9" s="5" customFormat="1" ht="13.5" customHeight="1" x14ac:dyDescent="0.2">
      <c r="D29" s="43"/>
    </row>
    <row r="30" spans="1:9" s="5" customFormat="1" ht="13.5" customHeight="1" x14ac:dyDescent="0.2">
      <c r="A30" s="41" t="s">
        <v>30</v>
      </c>
      <c r="B30" s="42"/>
      <c r="C30" s="51" t="s">
        <v>131</v>
      </c>
      <c r="D30" s="43"/>
    </row>
    <row r="31" spans="1:9" s="5" customFormat="1" ht="13.5" customHeight="1" x14ac:dyDescent="0.2">
      <c r="C31" s="109" t="s">
        <v>132</v>
      </c>
      <c r="D31" s="46"/>
    </row>
    <row r="32" spans="1:9" s="5" customFormat="1" ht="13.5" customHeight="1" x14ac:dyDescent="0.2">
      <c r="C32" s="109" t="s">
        <v>133</v>
      </c>
      <c r="D32" s="43"/>
    </row>
    <row r="33" spans="1:4" s="5" customFormat="1" ht="13.5" customHeight="1" x14ac:dyDescent="0.2">
      <c r="D33" s="43"/>
    </row>
    <row r="34" spans="1:4" s="5" customFormat="1" ht="13.5" customHeight="1" x14ac:dyDescent="0.2">
      <c r="A34" s="41"/>
      <c r="B34" s="42"/>
      <c r="C34" s="51"/>
      <c r="D34" s="43"/>
    </row>
    <row r="35" spans="1:4" s="5" customFormat="1" ht="39.75" customHeight="1" x14ac:dyDescent="0.2">
      <c r="A35" s="41" t="s">
        <v>28</v>
      </c>
      <c r="B35" s="46"/>
      <c r="C35" s="81" t="s">
        <v>176</v>
      </c>
      <c r="D35" s="43"/>
    </row>
    <row r="36" spans="1:4" s="5" customFormat="1" ht="13.5" customHeight="1" x14ac:dyDescent="0.2">
      <c r="A36" s="45"/>
      <c r="B36" s="42"/>
      <c r="C36" s="43"/>
      <c r="D36" s="43"/>
    </row>
    <row r="37" spans="1:4" s="5" customFormat="1" ht="13.5" customHeight="1" x14ac:dyDescent="0.2">
      <c r="A37" s="41"/>
      <c r="B37"/>
      <c r="D37" s="43"/>
    </row>
    <row r="38" spans="1:4" s="5" customFormat="1" ht="13.5" customHeight="1" x14ac:dyDescent="0.2">
      <c r="A38" s="48"/>
      <c r="B38" s="49"/>
      <c r="C38" s="72"/>
      <c r="D38" s="43"/>
    </row>
    <row r="39" spans="1:4" s="5" customFormat="1" ht="13.5" customHeight="1" x14ac:dyDescent="0.2">
      <c r="A39" s="41" t="s">
        <v>29</v>
      </c>
      <c r="B39" s="48"/>
      <c r="C39" s="84" t="s">
        <v>177</v>
      </c>
      <c r="D39" s="43"/>
    </row>
    <row r="40" spans="1:4" s="5" customFormat="1" ht="13.5" customHeight="1" x14ac:dyDescent="0.2">
      <c r="A40" s="41"/>
      <c r="B40" s="42"/>
      <c r="C40" s="75"/>
      <c r="D40" s="46"/>
    </row>
    <row r="41" spans="1:4" s="3" customFormat="1" ht="13.5" customHeight="1" x14ac:dyDescent="0.2">
      <c r="A41" s="41" t="s">
        <v>31</v>
      </c>
      <c r="B41" s="42"/>
      <c r="C41" s="51" t="s">
        <v>178</v>
      </c>
      <c r="D41" s="40"/>
    </row>
    <row r="42" spans="1:4" s="3" customFormat="1" ht="13.5" customHeight="1" x14ac:dyDescent="0.2">
      <c r="A42" s="41"/>
      <c r="B42" s="42"/>
      <c r="C42" s="43"/>
      <c r="D42" s="40"/>
    </row>
    <row r="43" spans="1:4" s="5" customFormat="1" ht="13.5" customHeight="1" x14ac:dyDescent="0.2">
      <c r="A43" s="51" t="s">
        <v>32</v>
      </c>
      <c r="B43" s="48"/>
      <c r="C43" s="83">
        <v>44503</v>
      </c>
      <c r="D43" s="43"/>
    </row>
    <row r="44" spans="1:4" s="5" customFormat="1" ht="13.5" customHeight="1" x14ac:dyDescent="0.25">
      <c r="A44" s="122" t="s">
        <v>115</v>
      </c>
      <c r="B44" s="122"/>
      <c r="C44" s="122"/>
      <c r="D44" s="122"/>
    </row>
    <row r="45" spans="1:4" s="5" customFormat="1" ht="13.5" customHeight="1" x14ac:dyDescent="0.2">
      <c r="A45" s="44"/>
      <c r="B45" s="91"/>
      <c r="C45" s="91"/>
      <c r="D45" s="44"/>
    </row>
    <row r="46" spans="1:4" s="5" customFormat="1" ht="13.5" customHeight="1" x14ac:dyDescent="0.2">
      <c r="A46" s="92"/>
      <c r="B46" s="93"/>
      <c r="C46" s="94"/>
      <c r="D46" s="44"/>
    </row>
    <row r="47" spans="1:4" s="5" customFormat="1" ht="13.5" customHeight="1" x14ac:dyDescent="0.2">
      <c r="A47" s="92"/>
      <c r="B47" s="95" t="s">
        <v>34</v>
      </c>
      <c r="C47" s="96" t="s">
        <v>33</v>
      </c>
      <c r="D47" s="70">
        <f>+'0-Preddela'!G15</f>
        <v>0</v>
      </c>
    </row>
    <row r="48" spans="1:4" s="5" customFormat="1" ht="13.5" customHeight="1" x14ac:dyDescent="0.2">
      <c r="A48" s="92"/>
      <c r="B48" s="104"/>
      <c r="C48" s="105"/>
      <c r="D48" s="106"/>
    </row>
    <row r="49" spans="1:10" s="5" customFormat="1" ht="13.5" customHeight="1" x14ac:dyDescent="0.2">
      <c r="A49" s="92"/>
      <c r="B49" s="97" t="s">
        <v>120</v>
      </c>
      <c r="C49" s="98" t="s">
        <v>179</v>
      </c>
      <c r="D49" s="70">
        <f>'PAD. KANAL'!G9</f>
        <v>0</v>
      </c>
    </row>
    <row r="50" spans="1:10" s="5" customFormat="1" ht="13.5" customHeight="1" x14ac:dyDescent="0.2">
      <c r="A50" s="92"/>
      <c r="B50" s="97"/>
      <c r="C50" s="98"/>
      <c r="D50" s="110"/>
    </row>
    <row r="51" spans="1:10" ht="13.5" customHeight="1" thickBot="1" x14ac:dyDescent="0.25">
      <c r="A51" s="99"/>
      <c r="B51" s="111" t="s">
        <v>121</v>
      </c>
      <c r="C51" s="112" t="s">
        <v>224</v>
      </c>
      <c r="D51" s="113">
        <f>(SUM(D47:D50))*0.1</f>
        <v>0</v>
      </c>
      <c r="G51" s="6"/>
      <c r="H51" s="5"/>
      <c r="I51" s="5"/>
      <c r="J51" s="8"/>
    </row>
    <row r="52" spans="1:10" ht="13.5" customHeight="1" thickTop="1" x14ac:dyDescent="0.2">
      <c r="A52" s="99"/>
      <c r="B52" s="97"/>
      <c r="C52" s="98"/>
      <c r="D52" s="70"/>
      <c r="G52" s="6"/>
      <c r="H52" s="5"/>
      <c r="I52" s="5"/>
      <c r="J52" s="8"/>
    </row>
    <row r="53" spans="1:10" ht="13.5" customHeight="1" x14ac:dyDescent="0.2">
      <c r="A53" s="99"/>
      <c r="B53" s="44" t="s">
        <v>0</v>
      </c>
      <c r="C53" s="44"/>
      <c r="D53" s="70">
        <f>SUM(D47:D51)</f>
        <v>0</v>
      </c>
      <c r="G53" s="6"/>
      <c r="H53" s="5"/>
      <c r="I53" s="35"/>
      <c r="J53" s="4"/>
    </row>
    <row r="54" spans="1:10" ht="13.5" customHeight="1" x14ac:dyDescent="0.2">
      <c r="A54" s="99"/>
      <c r="B54" s="91"/>
      <c r="C54" s="91"/>
      <c r="D54" s="50"/>
      <c r="G54" s="6"/>
      <c r="H54" s="1"/>
      <c r="I54" s="1"/>
      <c r="J54" s="8"/>
    </row>
    <row r="55" spans="1:10" ht="13.5" customHeight="1" x14ac:dyDescent="0.2">
      <c r="A55" s="99"/>
      <c r="B55" s="44" t="s">
        <v>24</v>
      </c>
      <c r="C55" s="44"/>
      <c r="D55" s="70">
        <f>+D53*0.22</f>
        <v>0</v>
      </c>
      <c r="G55" s="6"/>
      <c r="H55" s="9"/>
      <c r="I55" s="9"/>
      <c r="J55" s="8"/>
    </row>
    <row r="56" spans="1:10" ht="13.5" customHeight="1" thickBot="1" x14ac:dyDescent="0.25">
      <c r="A56" s="99"/>
      <c r="B56" s="107"/>
      <c r="C56" s="107"/>
      <c r="D56" s="108"/>
      <c r="G56" s="6"/>
      <c r="H56" s="9"/>
      <c r="I56" s="9"/>
      <c r="J56" s="4"/>
    </row>
    <row r="57" spans="1:10" ht="13.5" customHeight="1" x14ac:dyDescent="0.2">
      <c r="A57" s="99"/>
      <c r="B57" s="91"/>
      <c r="C57" s="91"/>
      <c r="D57" s="52"/>
      <c r="G57" s="6"/>
      <c r="H57" s="1"/>
      <c r="I57" s="1"/>
      <c r="J57" s="8"/>
    </row>
    <row r="58" spans="1:10" ht="13.5" customHeight="1" x14ac:dyDescent="0.2">
      <c r="A58" s="99"/>
      <c r="B58" s="100" t="s">
        <v>100</v>
      </c>
      <c r="C58" s="100"/>
      <c r="D58" s="87">
        <f>SUM(D53:D55)</f>
        <v>0</v>
      </c>
      <c r="G58" s="6"/>
      <c r="H58" s="7"/>
      <c r="I58" s="7"/>
      <c r="J58" s="8"/>
    </row>
    <row r="59" spans="1:10" ht="13.5" customHeight="1" thickBot="1" x14ac:dyDescent="0.25">
      <c r="A59" s="57"/>
      <c r="B59" s="53"/>
      <c r="C59" s="53"/>
      <c r="D59" s="54"/>
      <c r="G59" s="36"/>
      <c r="H59" s="123"/>
      <c r="I59" s="123"/>
      <c r="J59" s="123"/>
    </row>
    <row r="60" spans="1:10" ht="13.5" customHeight="1" thickTop="1" x14ac:dyDescent="0.2">
      <c r="A60" s="57"/>
      <c r="B60" s="55"/>
      <c r="C60" s="55"/>
      <c r="D60" s="56"/>
      <c r="G60" s="36"/>
      <c r="H60" s="37"/>
      <c r="I60" s="37"/>
      <c r="J60" s="38"/>
    </row>
    <row r="61" spans="1:10" ht="13.5" customHeight="1" x14ac:dyDescent="0.2">
      <c r="A61" s="57"/>
      <c r="B61" s="58"/>
      <c r="C61" s="59"/>
      <c r="D61" s="59"/>
    </row>
    <row r="62" spans="1:10" ht="13.5" customHeight="1" x14ac:dyDescent="0.2">
      <c r="A62" s="57"/>
      <c r="B62" s="58"/>
      <c r="C62" s="60"/>
      <c r="D62" s="60"/>
    </row>
    <row r="63" spans="1:10" ht="13.5" customHeight="1" x14ac:dyDescent="0.2">
      <c r="A63" s="57"/>
      <c r="B63" s="58"/>
      <c r="C63" s="60"/>
      <c r="D63" s="60"/>
    </row>
    <row r="64" spans="1:10" ht="13.5" customHeight="1" x14ac:dyDescent="0.2">
      <c r="A64" s="77"/>
      <c r="B64" s="58"/>
      <c r="C64" s="59"/>
      <c r="D64" s="78"/>
    </row>
    <row r="65" spans="1:4" ht="13.5" customHeight="1" x14ac:dyDescent="0.2">
      <c r="A65" s="57"/>
      <c r="B65" s="58"/>
      <c r="C65" s="60"/>
      <c r="D65" s="79"/>
    </row>
    <row r="66" spans="1:4" ht="13.5" customHeight="1" x14ac:dyDescent="0.2">
      <c r="A66" s="57"/>
      <c r="B66" s="58"/>
      <c r="C66" s="59"/>
      <c r="D66" s="59"/>
    </row>
    <row r="67" spans="1:4" ht="13.5" customHeight="1" x14ac:dyDescent="0.2">
      <c r="A67" s="57"/>
      <c r="B67" s="58"/>
      <c r="C67" s="60"/>
      <c r="D67" s="60"/>
    </row>
    <row r="68" spans="1:4" ht="13.5" customHeight="1" x14ac:dyDescent="0.2">
      <c r="A68" s="57"/>
      <c r="B68" s="58"/>
      <c r="C68" s="60"/>
      <c r="D68" s="60"/>
    </row>
    <row r="69" spans="1:4" ht="13.5" customHeight="1" x14ac:dyDescent="0.2">
      <c r="A69" s="57"/>
      <c r="B69" s="58"/>
      <c r="C69" s="59"/>
      <c r="D69" s="59"/>
    </row>
    <row r="70" spans="1:4" ht="13.5" customHeight="1" x14ac:dyDescent="0.2">
      <c r="A70" s="57"/>
      <c r="B70" s="58"/>
      <c r="C70" s="60"/>
      <c r="D70" s="60"/>
    </row>
    <row r="71" spans="1:4" ht="13.5" customHeight="1" x14ac:dyDescent="0.2">
      <c r="A71" s="57"/>
      <c r="B71" s="58"/>
      <c r="C71" s="59"/>
      <c r="D71" s="59"/>
    </row>
    <row r="72" spans="1:4" ht="13.5" customHeight="1" x14ac:dyDescent="0.2">
      <c r="A72" s="57"/>
      <c r="B72" s="58"/>
      <c r="C72" s="59"/>
      <c r="D72" s="59"/>
    </row>
    <row r="73" spans="1:4" ht="13.5" customHeight="1" x14ac:dyDescent="0.2">
      <c r="A73" s="57"/>
      <c r="B73" s="58"/>
      <c r="C73" s="59"/>
      <c r="D73" s="59"/>
    </row>
    <row r="74" spans="1:4" ht="13.5" customHeight="1" x14ac:dyDescent="0.2">
      <c r="A74" s="57"/>
      <c r="B74" s="58"/>
      <c r="C74" s="59"/>
      <c r="D74" s="59"/>
    </row>
    <row r="75" spans="1:4" ht="13.5" customHeight="1" x14ac:dyDescent="0.2">
      <c r="A75" s="57"/>
      <c r="B75" s="58"/>
      <c r="C75" s="60"/>
      <c r="D75" s="60"/>
    </row>
    <row r="76" spans="1:4" ht="13.5" customHeight="1" x14ac:dyDescent="0.2">
      <c r="A76" s="57"/>
      <c r="B76" s="58"/>
      <c r="C76" s="59"/>
      <c r="D76" s="59"/>
    </row>
    <row r="77" spans="1:4" ht="13.5" customHeight="1" x14ac:dyDescent="0.2">
      <c r="A77" s="57"/>
      <c r="B77" s="58"/>
      <c r="C77" s="60"/>
      <c r="D77" s="60"/>
    </row>
    <row r="78" spans="1:4" ht="13.5" customHeight="1" x14ac:dyDescent="0.2">
      <c r="A78" s="57"/>
      <c r="B78" s="58"/>
      <c r="C78" s="59"/>
      <c r="D78" s="59"/>
    </row>
    <row r="79" spans="1:4" ht="13.5" customHeight="1" x14ac:dyDescent="0.2">
      <c r="A79" s="57"/>
      <c r="B79" s="58"/>
      <c r="C79" s="60"/>
      <c r="D79" s="60"/>
    </row>
    <row r="80" spans="1:4" ht="13.5" customHeight="1" x14ac:dyDescent="0.2">
      <c r="A80" s="57"/>
      <c r="B80" s="58"/>
      <c r="C80" s="59"/>
      <c r="D80" s="59"/>
    </row>
    <row r="81" spans="1:4" ht="13.5" customHeight="1" x14ac:dyDescent="0.2">
      <c r="A81" s="57"/>
      <c r="B81" s="58"/>
      <c r="C81" s="60"/>
      <c r="D81" s="60"/>
    </row>
    <row r="82" spans="1:4" ht="13.5" customHeight="1" x14ac:dyDescent="0.2">
      <c r="A82" s="57"/>
      <c r="B82" s="58"/>
      <c r="C82" s="60"/>
      <c r="D82" s="60"/>
    </row>
    <row r="83" spans="1:4" ht="13.5" customHeight="1" x14ac:dyDescent="0.2">
      <c r="A83" s="57"/>
      <c r="B83" s="58"/>
      <c r="C83" s="59"/>
      <c r="D83" s="59"/>
    </row>
    <row r="84" spans="1:4" ht="13.5" customHeight="1" x14ac:dyDescent="0.2">
      <c r="A84" s="57"/>
      <c r="B84" s="58"/>
      <c r="C84" s="60"/>
      <c r="D84" s="60"/>
    </row>
    <row r="85" spans="1:4" ht="13.5" customHeight="1" x14ac:dyDescent="0.2">
      <c r="A85" s="57"/>
      <c r="B85" s="58"/>
      <c r="C85" s="60"/>
      <c r="D85" s="60"/>
    </row>
    <row r="86" spans="1:4" ht="13.5" customHeight="1" x14ac:dyDescent="0.2">
      <c r="A86" s="57"/>
      <c r="B86" s="58"/>
      <c r="C86" s="59"/>
      <c r="D86" s="59"/>
    </row>
    <row r="87" spans="1:4" ht="13.5" customHeight="1" x14ac:dyDescent="0.2">
      <c r="A87" s="57"/>
      <c r="B87" s="58"/>
      <c r="C87" s="60"/>
      <c r="D87" s="60"/>
    </row>
    <row r="88" spans="1:4" ht="13.5" customHeight="1" x14ac:dyDescent="0.2">
      <c r="A88" s="57"/>
      <c r="B88" s="58"/>
      <c r="C88" s="59"/>
      <c r="D88" s="59"/>
    </row>
    <row r="89" spans="1:4" ht="13.5" customHeight="1" x14ac:dyDescent="0.2">
      <c r="A89" s="57"/>
      <c r="B89" s="58"/>
      <c r="C89" s="59"/>
      <c r="D89" s="59"/>
    </row>
    <row r="90" spans="1:4" ht="13.5" customHeight="1" x14ac:dyDescent="0.2">
      <c r="A90" s="57"/>
      <c r="B90" s="58"/>
      <c r="C90" s="59"/>
      <c r="D90" s="59"/>
    </row>
    <row r="91" spans="1:4" ht="13.5" customHeight="1" x14ac:dyDescent="0.2">
      <c r="A91" s="57"/>
      <c r="B91" s="58"/>
      <c r="C91" s="59"/>
      <c r="D91" s="59"/>
    </row>
    <row r="92" spans="1:4" ht="13.5" customHeight="1" x14ac:dyDescent="0.2">
      <c r="A92" s="57"/>
      <c r="B92" s="58"/>
      <c r="C92" s="59"/>
      <c r="D92" s="59"/>
    </row>
    <row r="93" spans="1:4" ht="13.5" customHeight="1" x14ac:dyDescent="0.2">
      <c r="A93" s="57"/>
      <c r="B93" s="58"/>
      <c r="C93" s="59"/>
      <c r="D93" s="59"/>
    </row>
    <row r="94" spans="1:4" ht="13.5" customHeight="1" x14ac:dyDescent="0.2">
      <c r="A94" s="57"/>
      <c r="B94" s="58"/>
      <c r="C94" s="60"/>
      <c r="D94" s="60"/>
    </row>
    <row r="95" spans="1:4" ht="13.5" customHeight="1" x14ac:dyDescent="0.2">
      <c r="A95" s="57"/>
      <c r="B95" s="58"/>
      <c r="C95" s="60"/>
      <c r="D95" s="60"/>
    </row>
    <row r="96" spans="1:4" ht="13.5" customHeight="1" x14ac:dyDescent="0.2">
      <c r="A96" s="57"/>
      <c r="B96" s="58"/>
      <c r="C96" s="59"/>
      <c r="D96" s="59"/>
    </row>
    <row r="97" spans="1:6" ht="13.5" customHeight="1" x14ac:dyDescent="0.2">
      <c r="A97" s="57"/>
      <c r="B97" s="58"/>
      <c r="C97" s="59"/>
      <c r="D97" s="59"/>
    </row>
    <row r="98" spans="1:6" ht="13.5" customHeight="1" x14ac:dyDescent="0.2">
      <c r="A98" s="57"/>
      <c r="B98" s="58"/>
      <c r="C98" s="60"/>
      <c r="D98" s="60"/>
    </row>
    <row r="99" spans="1:6" ht="13.5" customHeight="1" x14ac:dyDescent="0.2">
      <c r="A99" s="57"/>
      <c r="B99" s="58"/>
      <c r="C99" s="60"/>
      <c r="D99" s="60"/>
    </row>
    <row r="100" spans="1:6" ht="13.5" customHeight="1" x14ac:dyDescent="0.2">
      <c r="A100" s="57"/>
      <c r="B100" s="58"/>
      <c r="C100" s="59"/>
      <c r="D100" s="59"/>
    </row>
    <row r="101" spans="1:6" ht="13.5" customHeight="1" x14ac:dyDescent="0.2">
      <c r="A101" s="57"/>
      <c r="B101" s="58"/>
      <c r="C101" s="60"/>
      <c r="D101" s="60"/>
    </row>
    <row r="102" spans="1:6" ht="13.5" customHeight="1" x14ac:dyDescent="0.2">
      <c r="A102" s="57"/>
      <c r="B102" s="58"/>
      <c r="C102" s="60"/>
      <c r="D102" s="60"/>
    </row>
    <row r="103" spans="1:6" ht="13.5" customHeight="1" x14ac:dyDescent="0.2">
      <c r="A103" s="57"/>
      <c r="B103" s="58"/>
      <c r="C103" s="59"/>
      <c r="D103" s="59"/>
    </row>
    <row r="104" spans="1:6" ht="13.5" customHeight="1" x14ac:dyDescent="0.2">
      <c r="A104" s="57"/>
      <c r="B104" s="58"/>
      <c r="C104" s="60"/>
      <c r="D104" s="60"/>
    </row>
    <row r="105" spans="1:6" ht="13.5" customHeight="1" x14ac:dyDescent="0.2">
      <c r="A105" s="57"/>
      <c r="B105" s="58"/>
      <c r="C105" s="59"/>
      <c r="D105" s="59"/>
    </row>
    <row r="106" spans="1:6" ht="13.5" customHeight="1" x14ac:dyDescent="0.2">
      <c r="A106" s="57"/>
      <c r="B106" s="58"/>
      <c r="C106" s="59"/>
      <c r="D106" s="59"/>
    </row>
    <row r="107" spans="1:6" ht="13.5" customHeight="1" x14ac:dyDescent="0.2">
      <c r="A107" s="57"/>
      <c r="B107" s="58"/>
      <c r="C107" s="60"/>
      <c r="D107" s="60"/>
    </row>
    <row r="108" spans="1:6" ht="13.5" customHeight="1" x14ac:dyDescent="0.2">
      <c r="A108" s="57"/>
      <c r="B108" s="58"/>
      <c r="C108" s="60"/>
      <c r="D108" s="60"/>
    </row>
    <row r="109" spans="1:6" ht="13.5" customHeight="1" x14ac:dyDescent="0.2">
      <c r="A109" s="57"/>
      <c r="B109" s="58"/>
      <c r="C109" s="60"/>
      <c r="D109" s="60"/>
    </row>
    <row r="110" spans="1:6" s="19" customFormat="1" ht="13.5" customHeight="1" x14ac:dyDescent="0.2">
      <c r="A110" s="61"/>
      <c r="B110" s="58"/>
      <c r="C110" s="60"/>
      <c r="D110" s="60"/>
      <c r="E110" s="18"/>
      <c r="F110" s="18"/>
    </row>
    <row r="111" spans="1:6" ht="13.5" customHeight="1" x14ac:dyDescent="0.2">
      <c r="A111" s="57"/>
      <c r="B111" s="58"/>
      <c r="C111" s="60"/>
      <c r="D111" s="60"/>
    </row>
    <row r="112" spans="1:6" ht="13.5" customHeight="1" x14ac:dyDescent="0.2">
      <c r="A112" s="57"/>
      <c r="B112" s="58"/>
      <c r="C112" s="60"/>
      <c r="D112" s="60"/>
    </row>
    <row r="113" spans="1:4" ht="13.5" customHeight="1" x14ac:dyDescent="0.2">
      <c r="A113" s="57"/>
      <c r="B113" s="58"/>
      <c r="C113" s="60"/>
      <c r="D113" s="60"/>
    </row>
    <row r="114" spans="1:4" ht="13.5" customHeight="1" x14ac:dyDescent="0.2">
      <c r="A114" s="57"/>
      <c r="B114" s="58"/>
      <c r="C114" s="60"/>
      <c r="D114" s="60"/>
    </row>
    <row r="115" spans="1:4" ht="13.5" customHeight="1" x14ac:dyDescent="0.2">
      <c r="A115" s="57"/>
      <c r="B115" s="58"/>
      <c r="C115" s="60"/>
      <c r="D115" s="60"/>
    </row>
    <row r="116" spans="1:4" ht="13.5" customHeight="1" x14ac:dyDescent="0.2">
      <c r="A116" s="57"/>
      <c r="B116" s="58"/>
      <c r="C116" s="60"/>
      <c r="D116" s="60"/>
    </row>
    <row r="117" spans="1:4" ht="13.5" customHeight="1" x14ac:dyDescent="0.2">
      <c r="A117" s="57"/>
      <c r="B117" s="58"/>
      <c r="C117" s="59"/>
      <c r="D117" s="59"/>
    </row>
    <row r="118" spans="1:4" ht="13.5" customHeight="1" x14ac:dyDescent="0.2">
      <c r="A118" s="57"/>
      <c r="B118" s="58"/>
      <c r="C118" s="59"/>
      <c r="D118" s="59"/>
    </row>
    <row r="119" spans="1:4" ht="13.5" customHeight="1" x14ac:dyDescent="0.2">
      <c r="A119" s="57"/>
      <c r="B119" s="58"/>
      <c r="C119" s="60"/>
      <c r="D119" s="60"/>
    </row>
    <row r="120" spans="1:4" ht="13.5" customHeight="1" x14ac:dyDescent="0.2">
      <c r="A120" s="57"/>
      <c r="B120" s="58"/>
      <c r="C120" s="60"/>
      <c r="D120" s="60"/>
    </row>
    <row r="121" spans="1:4" ht="13.5" customHeight="1" x14ac:dyDescent="0.2">
      <c r="A121" s="57"/>
      <c r="B121" s="58"/>
      <c r="C121" s="59"/>
      <c r="D121" s="59"/>
    </row>
    <row r="122" spans="1:4" ht="13.5" customHeight="1" x14ac:dyDescent="0.2">
      <c r="A122" s="57"/>
      <c r="B122" s="58"/>
      <c r="C122" s="60"/>
      <c r="D122" s="60"/>
    </row>
    <row r="123" spans="1:4" ht="13.5" customHeight="1" x14ac:dyDescent="0.2">
      <c r="A123" s="57"/>
      <c r="B123" s="58"/>
      <c r="C123" s="60"/>
      <c r="D123" s="60"/>
    </row>
    <row r="124" spans="1:4" ht="13.5" customHeight="1" x14ac:dyDescent="0.2">
      <c r="A124" s="57"/>
      <c r="B124" s="58"/>
      <c r="C124" s="59"/>
      <c r="D124" s="59"/>
    </row>
    <row r="125" spans="1:4" ht="13.5" customHeight="1" x14ac:dyDescent="0.2">
      <c r="A125" s="57"/>
      <c r="B125" s="58"/>
      <c r="C125" s="60"/>
      <c r="D125" s="60"/>
    </row>
    <row r="126" spans="1:4" ht="13.5" customHeight="1" x14ac:dyDescent="0.2">
      <c r="A126" s="57"/>
      <c r="B126" s="58"/>
      <c r="C126" s="59"/>
      <c r="D126" s="59"/>
    </row>
    <row r="127" spans="1:4" ht="13.5" customHeight="1" x14ac:dyDescent="0.2">
      <c r="A127" s="57"/>
      <c r="B127" s="58"/>
      <c r="C127" s="60"/>
      <c r="D127" s="60"/>
    </row>
    <row r="128" spans="1:4" ht="13.5" customHeight="1" x14ac:dyDescent="0.2">
      <c r="A128" s="57"/>
      <c r="B128" s="58"/>
      <c r="C128" s="60"/>
      <c r="D128" s="60"/>
    </row>
    <row r="129" spans="1:4" ht="13.5" customHeight="1" x14ac:dyDescent="0.2">
      <c r="A129" s="57"/>
      <c r="B129" s="62"/>
      <c r="C129" s="63"/>
      <c r="D129" s="63"/>
    </row>
    <row r="130" spans="1:4" ht="13.5" customHeight="1" x14ac:dyDescent="0.2">
      <c r="A130" s="57"/>
      <c r="B130" s="58"/>
      <c r="C130" s="59"/>
      <c r="D130" s="59"/>
    </row>
    <row r="131" spans="1:4" ht="13.5" customHeight="1" x14ac:dyDescent="0.2">
      <c r="A131" s="57"/>
      <c r="B131" s="58"/>
      <c r="C131" s="59"/>
      <c r="D131" s="59"/>
    </row>
    <row r="132" spans="1:4" ht="13.5" customHeight="1" x14ac:dyDescent="0.2">
      <c r="A132" s="57"/>
      <c r="B132" s="58"/>
      <c r="C132" s="59"/>
      <c r="D132" s="59"/>
    </row>
    <row r="133" spans="1:4" ht="13.5" customHeight="1" x14ac:dyDescent="0.2">
      <c r="A133" s="57"/>
      <c r="B133" s="58"/>
      <c r="C133" s="59"/>
      <c r="D133" s="59"/>
    </row>
    <row r="134" spans="1:4" ht="13.5" customHeight="1" x14ac:dyDescent="0.2">
      <c r="A134" s="57"/>
      <c r="B134" s="58"/>
      <c r="C134" s="59"/>
      <c r="D134" s="59"/>
    </row>
    <row r="135" spans="1:4" ht="13.5" customHeight="1" x14ac:dyDescent="0.2">
      <c r="A135" s="57"/>
      <c r="B135" s="58"/>
      <c r="C135" s="59"/>
      <c r="D135" s="59"/>
    </row>
    <row r="136" spans="1:4" ht="13.5" customHeight="1" x14ac:dyDescent="0.2">
      <c r="A136" s="57"/>
      <c r="B136" s="58"/>
      <c r="C136" s="59"/>
      <c r="D136" s="59"/>
    </row>
    <row r="137" spans="1:4" ht="13.5" customHeight="1" x14ac:dyDescent="0.2">
      <c r="A137" s="57"/>
      <c r="B137" s="58"/>
      <c r="C137" s="59"/>
      <c r="D137" s="59"/>
    </row>
    <row r="138" spans="1:4" ht="13.5" customHeight="1" x14ac:dyDescent="0.2">
      <c r="A138" s="57"/>
      <c r="B138" s="58"/>
      <c r="C138" s="60"/>
      <c r="D138" s="60"/>
    </row>
    <row r="139" spans="1:4" ht="13.5" customHeight="1" x14ac:dyDescent="0.2">
      <c r="A139" s="57"/>
      <c r="B139" s="58"/>
      <c r="C139" s="60"/>
      <c r="D139" s="60"/>
    </row>
    <row r="140" spans="1:4" ht="13.5" customHeight="1" x14ac:dyDescent="0.2">
      <c r="A140" s="57"/>
      <c r="B140" s="58"/>
      <c r="C140" s="60"/>
      <c r="D140" s="60"/>
    </row>
    <row r="141" spans="1:4" ht="13.5" customHeight="1" x14ac:dyDescent="0.2">
      <c r="A141" s="57"/>
      <c r="B141" s="58"/>
      <c r="C141" s="59"/>
      <c r="D141" s="59"/>
    </row>
    <row r="142" spans="1:4" ht="13.5" customHeight="1" x14ac:dyDescent="0.2">
      <c r="A142" s="57"/>
      <c r="B142" s="58"/>
      <c r="C142" s="59"/>
      <c r="D142" s="59"/>
    </row>
    <row r="143" spans="1:4" s="21" customFormat="1" ht="13.5" customHeight="1" x14ac:dyDescent="0.2">
      <c r="A143" s="57"/>
      <c r="B143" s="58"/>
      <c r="C143" s="59"/>
      <c r="D143" s="59"/>
    </row>
    <row r="144" spans="1:4" ht="13.5" customHeight="1" x14ac:dyDescent="0.2">
      <c r="A144" s="57"/>
      <c r="B144" s="58"/>
      <c r="C144" s="59"/>
      <c r="D144" s="59"/>
    </row>
    <row r="145" spans="1:4" ht="13.5" customHeight="1" x14ac:dyDescent="0.2">
      <c r="A145" s="57"/>
      <c r="B145" s="58"/>
      <c r="C145" s="59"/>
      <c r="D145" s="59"/>
    </row>
    <row r="146" spans="1:4" ht="13.5" customHeight="1" x14ac:dyDescent="0.2">
      <c r="A146" s="57"/>
      <c r="B146" s="58"/>
      <c r="C146" s="60"/>
      <c r="D146" s="60"/>
    </row>
    <row r="147" spans="1:4" ht="13.5" customHeight="1" x14ac:dyDescent="0.2">
      <c r="A147" s="57"/>
      <c r="B147" s="58"/>
      <c r="C147" s="59"/>
      <c r="D147" s="59"/>
    </row>
    <row r="148" spans="1:4" ht="13.5" customHeight="1" x14ac:dyDescent="0.2">
      <c r="A148" s="57"/>
      <c r="B148" s="58"/>
      <c r="C148" s="60"/>
      <c r="D148" s="60"/>
    </row>
    <row r="149" spans="1:4" ht="13.5" customHeight="1" x14ac:dyDescent="0.2">
      <c r="A149" s="57"/>
      <c r="B149" s="58"/>
      <c r="C149" s="60"/>
      <c r="D149" s="60"/>
    </row>
    <row r="150" spans="1:4" ht="13.5" customHeight="1" x14ac:dyDescent="0.2">
      <c r="A150" s="57"/>
      <c r="B150" s="58"/>
      <c r="C150" s="59"/>
      <c r="D150" s="59"/>
    </row>
    <row r="151" spans="1:4" ht="13.5" customHeight="1" x14ac:dyDescent="0.2">
      <c r="A151" s="57"/>
      <c r="B151" s="58"/>
      <c r="C151" s="59"/>
      <c r="D151" s="59"/>
    </row>
    <row r="152" spans="1:4" ht="13.5" customHeight="1" x14ac:dyDescent="0.2">
      <c r="A152" s="57"/>
      <c r="B152" s="58"/>
      <c r="C152" s="59"/>
      <c r="D152" s="59"/>
    </row>
    <row r="153" spans="1:4" ht="13.5" customHeight="1" x14ac:dyDescent="0.2">
      <c r="A153" s="57"/>
      <c r="B153" s="58"/>
      <c r="C153" s="59"/>
      <c r="D153" s="59"/>
    </row>
    <row r="154" spans="1:4" ht="13.5" customHeight="1" x14ac:dyDescent="0.2">
      <c r="A154" s="57"/>
      <c r="B154" s="58"/>
      <c r="C154" s="60"/>
      <c r="D154" s="60"/>
    </row>
    <row r="155" spans="1:4" ht="13.5" customHeight="1" x14ac:dyDescent="0.2">
      <c r="A155" s="57"/>
      <c r="B155" s="58"/>
      <c r="C155" s="60"/>
      <c r="D155" s="60"/>
    </row>
    <row r="156" spans="1:4" ht="13.5" customHeight="1" x14ac:dyDescent="0.2">
      <c r="A156" s="57"/>
      <c r="B156" s="58"/>
      <c r="C156" s="60"/>
      <c r="D156" s="60"/>
    </row>
    <row r="157" spans="1:4" ht="13.5" customHeight="1" x14ac:dyDescent="0.2">
      <c r="A157" s="57"/>
      <c r="B157" s="58"/>
      <c r="C157" s="60"/>
      <c r="D157" s="60"/>
    </row>
    <row r="158" spans="1:4" ht="13.5" customHeight="1" x14ac:dyDescent="0.2">
      <c r="A158" s="57"/>
      <c r="B158" s="58"/>
      <c r="C158" s="60"/>
      <c r="D158" s="60"/>
    </row>
    <row r="159" spans="1:4" ht="13.5" customHeight="1" x14ac:dyDescent="0.2">
      <c r="A159" s="57"/>
      <c r="B159" s="58"/>
      <c r="C159" s="60"/>
      <c r="D159" s="60"/>
    </row>
    <row r="160" spans="1:4" ht="13.5" customHeight="1" x14ac:dyDescent="0.2">
      <c r="A160" s="57"/>
      <c r="B160" s="58"/>
      <c r="C160" s="60"/>
      <c r="D160" s="60"/>
    </row>
    <row r="161" spans="1:4" ht="13.5" customHeight="1" x14ac:dyDescent="0.2">
      <c r="A161" s="57"/>
      <c r="B161" s="64"/>
      <c r="C161" s="65"/>
      <c r="D161" s="65"/>
    </row>
    <row r="162" spans="1:4" ht="13.5" customHeight="1" x14ac:dyDescent="0.2">
      <c r="A162" s="57"/>
      <c r="B162" s="58"/>
      <c r="C162" s="59"/>
      <c r="D162" s="59"/>
    </row>
    <row r="163" spans="1:4" ht="13.5" customHeight="1" x14ac:dyDescent="0.2">
      <c r="A163" s="57"/>
      <c r="B163" s="58"/>
      <c r="C163" s="59"/>
      <c r="D163" s="59"/>
    </row>
    <row r="164" spans="1:4" ht="13.5" customHeight="1" x14ac:dyDescent="0.2">
      <c r="A164" s="57"/>
      <c r="B164" s="58"/>
      <c r="C164" s="60"/>
      <c r="D164" s="60"/>
    </row>
    <row r="165" spans="1:4" ht="13.5" customHeight="1" x14ac:dyDescent="0.2">
      <c r="A165" s="57"/>
      <c r="B165" s="58"/>
      <c r="C165" s="60"/>
      <c r="D165" s="60"/>
    </row>
    <row r="166" spans="1:4" ht="13.5" customHeight="1" x14ac:dyDescent="0.2">
      <c r="A166" s="57"/>
      <c r="B166" s="58"/>
      <c r="C166" s="60"/>
      <c r="D166" s="60"/>
    </row>
    <row r="167" spans="1:4" ht="13.5" customHeight="1" x14ac:dyDescent="0.2">
      <c r="A167" s="57"/>
      <c r="B167" s="58"/>
      <c r="C167" s="60"/>
      <c r="D167" s="60"/>
    </row>
    <row r="168" spans="1:4" ht="13.5" customHeight="1" x14ac:dyDescent="0.2">
      <c r="A168" s="57"/>
      <c r="B168" s="58"/>
      <c r="C168" s="59"/>
      <c r="D168" s="59"/>
    </row>
    <row r="169" spans="1:4" ht="13.5" customHeight="1" x14ac:dyDescent="0.2">
      <c r="B169" s="58"/>
      <c r="C169" s="60"/>
      <c r="D169" s="60"/>
    </row>
    <row r="170" spans="1:4" ht="13.5" customHeight="1" x14ac:dyDescent="0.2">
      <c r="B170" s="58"/>
      <c r="C170" s="59"/>
      <c r="D170" s="59"/>
    </row>
    <row r="171" spans="1:4" ht="13.5" customHeight="1" x14ac:dyDescent="0.2">
      <c r="B171" s="58"/>
      <c r="C171" s="59"/>
      <c r="D171" s="59"/>
    </row>
    <row r="172" spans="1:4" ht="13.5" customHeight="1" x14ac:dyDescent="0.2">
      <c r="B172" s="58"/>
      <c r="C172" s="60"/>
      <c r="D172" s="60"/>
    </row>
    <row r="173" spans="1:4" ht="13.5" customHeight="1" x14ac:dyDescent="0.2">
      <c r="B173" s="58"/>
      <c r="C173" s="60"/>
      <c r="D173" s="60"/>
    </row>
    <row r="174" spans="1:4" ht="13.5" customHeight="1" x14ac:dyDescent="0.2">
      <c r="B174" s="58"/>
      <c r="C174" s="60"/>
      <c r="D174" s="60"/>
    </row>
    <row r="175" spans="1:4" ht="13.5" customHeight="1" x14ac:dyDescent="0.2">
      <c r="B175" s="58"/>
      <c r="C175" s="60"/>
      <c r="D175" s="60"/>
    </row>
    <row r="176" spans="1:4" ht="13.5" customHeight="1" x14ac:dyDescent="0.2">
      <c r="B176" s="58"/>
      <c r="C176" s="59"/>
      <c r="D176" s="59"/>
    </row>
    <row r="177" spans="2:4" ht="13.5" customHeight="1" x14ac:dyDescent="0.2">
      <c r="B177" s="58"/>
      <c r="C177" s="60"/>
      <c r="D177" s="60"/>
    </row>
    <row r="178" spans="2:4" ht="13.5" customHeight="1" x14ac:dyDescent="0.2">
      <c r="B178" s="58"/>
      <c r="C178" s="59"/>
      <c r="D178" s="59"/>
    </row>
    <row r="179" spans="2:4" ht="13.5" customHeight="1" x14ac:dyDescent="0.2">
      <c r="B179" s="58"/>
      <c r="C179" s="60"/>
      <c r="D179" s="60"/>
    </row>
    <row r="180" spans="2:4" ht="13.5" customHeight="1" x14ac:dyDescent="0.2">
      <c r="B180" s="58"/>
      <c r="C180" s="59"/>
      <c r="D180" s="59"/>
    </row>
    <row r="181" spans="2:4" ht="13.5" customHeight="1" x14ac:dyDescent="0.2">
      <c r="B181" s="58"/>
      <c r="C181" s="60"/>
      <c r="D181" s="60"/>
    </row>
    <row r="182" spans="2:4" ht="13.5" customHeight="1" x14ac:dyDescent="0.2">
      <c r="B182" s="58"/>
      <c r="C182" s="60"/>
      <c r="D182" s="60"/>
    </row>
    <row r="183" spans="2:4" ht="13.5" customHeight="1" x14ac:dyDescent="0.2">
      <c r="B183" s="58"/>
      <c r="C183" s="60"/>
      <c r="D183" s="60"/>
    </row>
    <row r="184" spans="2:4" ht="13.5" customHeight="1" x14ac:dyDescent="0.2">
      <c r="B184" s="58"/>
      <c r="C184" s="60"/>
      <c r="D184" s="60"/>
    </row>
    <row r="185" spans="2:4" ht="13.5" customHeight="1" x14ac:dyDescent="0.2">
      <c r="B185" s="58"/>
      <c r="C185" s="60"/>
      <c r="D185" s="60"/>
    </row>
    <row r="186" spans="2:4" ht="13.5" customHeight="1" x14ac:dyDescent="0.2">
      <c r="B186" s="58"/>
      <c r="C186" s="60"/>
      <c r="D186" s="60"/>
    </row>
    <row r="187" spans="2:4" ht="13.5" customHeight="1" x14ac:dyDescent="0.2">
      <c r="B187" s="58"/>
      <c r="C187" s="59"/>
      <c r="D187" s="59"/>
    </row>
    <row r="197" spans="3:4" ht="13.5" customHeight="1" x14ac:dyDescent="0.2">
      <c r="C197" s="14"/>
      <c r="D197" s="14"/>
    </row>
    <row r="198" spans="3:4" ht="13.5" customHeight="1" x14ac:dyDescent="0.2">
      <c r="C198" s="14"/>
      <c r="D198" s="14"/>
    </row>
    <row r="199" spans="3:4" ht="13.5" customHeight="1" x14ac:dyDescent="0.2">
      <c r="C199" s="14"/>
      <c r="D199" s="14"/>
    </row>
    <row r="200" spans="3:4" ht="13.5" customHeight="1" x14ac:dyDescent="0.2">
      <c r="C200" s="14"/>
      <c r="D200" s="14"/>
    </row>
    <row r="201" spans="3:4" ht="13.5" customHeight="1" x14ac:dyDescent="0.2">
      <c r="C201" s="14"/>
      <c r="D201" s="14"/>
    </row>
    <row r="202" spans="3:4" ht="13.5" customHeight="1" x14ac:dyDescent="0.2">
      <c r="C202" s="14"/>
      <c r="D202" s="14"/>
    </row>
    <row r="203" spans="3:4" ht="13.5" customHeight="1" x14ac:dyDescent="0.2">
      <c r="C203" s="14"/>
      <c r="D203" s="14"/>
    </row>
    <row r="206" spans="3:4" ht="13.5" customHeight="1" x14ac:dyDescent="0.2">
      <c r="C206" s="14"/>
      <c r="D206" s="14"/>
    </row>
    <row r="207" spans="3:4" ht="13.5" customHeight="1" x14ac:dyDescent="0.2">
      <c r="C207" s="14"/>
      <c r="D207" s="14"/>
    </row>
    <row r="208" spans="3:4" ht="13.5" customHeight="1" x14ac:dyDescent="0.2">
      <c r="C208" s="14"/>
      <c r="D208" s="14"/>
    </row>
    <row r="209" spans="3:4" ht="13.5" customHeight="1" x14ac:dyDescent="0.2">
      <c r="C209" s="14"/>
      <c r="D209" s="14"/>
    </row>
    <row r="210" spans="3:4" ht="13.5" customHeight="1" x14ac:dyDescent="0.2">
      <c r="C210" s="14"/>
      <c r="D210" s="14"/>
    </row>
    <row r="211" spans="3:4" ht="13.5" customHeight="1" x14ac:dyDescent="0.2">
      <c r="C211" s="14"/>
      <c r="D211" s="14"/>
    </row>
    <row r="214" spans="3:4" ht="13.5" customHeight="1" x14ac:dyDescent="0.2">
      <c r="C214" s="14"/>
      <c r="D214" s="14"/>
    </row>
    <row r="216" spans="3:4" ht="13.5" customHeight="1" x14ac:dyDescent="0.2">
      <c r="C216" s="14"/>
      <c r="D216" s="14"/>
    </row>
    <row r="219" spans="3:4" ht="13.5" customHeight="1" x14ac:dyDescent="0.2">
      <c r="C219" s="14"/>
      <c r="D219" s="14"/>
    </row>
    <row r="220" spans="3:4" ht="13.5" customHeight="1" x14ac:dyDescent="0.2">
      <c r="C220" s="14"/>
      <c r="D220" s="14"/>
    </row>
    <row r="226" spans="1:6" s="19" customFormat="1" ht="13.5" customHeight="1" x14ac:dyDescent="0.2">
      <c r="A226" s="15"/>
      <c r="B226" s="11"/>
      <c r="C226" s="12"/>
      <c r="D226" s="12"/>
      <c r="E226" s="18"/>
      <c r="F226" s="18"/>
    </row>
    <row r="227" spans="1:6" ht="13.5" customHeight="1" x14ac:dyDescent="0.2">
      <c r="C227" s="14"/>
      <c r="D227" s="14"/>
    </row>
    <row r="228" spans="1:6" ht="13.5" customHeight="1" x14ac:dyDescent="0.2">
      <c r="C228" s="14"/>
      <c r="D228" s="14"/>
    </row>
    <row r="237" spans="1:6" ht="13.5" customHeight="1" x14ac:dyDescent="0.2">
      <c r="C237" s="14"/>
      <c r="D237" s="14"/>
    </row>
    <row r="245" spans="2:4" ht="13.5" customHeight="1" x14ac:dyDescent="0.2">
      <c r="B245" s="16"/>
      <c r="C245" s="17"/>
      <c r="D245" s="17"/>
    </row>
    <row r="249" spans="2:4" ht="13.5" customHeight="1" x14ac:dyDescent="0.2">
      <c r="C249" s="14"/>
      <c r="D249" s="14"/>
    </row>
    <row r="258" spans="3:4" ht="13.5" customHeight="1" x14ac:dyDescent="0.2">
      <c r="C258" s="14"/>
      <c r="D258" s="14"/>
    </row>
    <row r="259" spans="3:4" ht="13.5" customHeight="1" x14ac:dyDescent="0.2">
      <c r="C259" s="14"/>
      <c r="D259" s="14"/>
    </row>
    <row r="266" spans="3:4" ht="13.5" customHeight="1" x14ac:dyDescent="0.2">
      <c r="C266" s="14"/>
      <c r="D266" s="14"/>
    </row>
    <row r="267" spans="3:4" ht="13.5" customHeight="1" x14ac:dyDescent="0.2">
      <c r="C267" s="14"/>
      <c r="D267" s="14"/>
    </row>
    <row r="268" spans="3:4" ht="13.5" customHeight="1" x14ac:dyDescent="0.2">
      <c r="C268" s="14"/>
      <c r="D268" s="14"/>
    </row>
    <row r="269" spans="3:4" ht="13.5" customHeight="1" x14ac:dyDescent="0.2">
      <c r="C269" s="14"/>
      <c r="D269" s="14"/>
    </row>
    <row r="271" spans="3:4" ht="13.5" customHeight="1" x14ac:dyDescent="0.2">
      <c r="C271" s="14"/>
      <c r="D271" s="14"/>
    </row>
    <row r="273" spans="3:4" ht="13.5" customHeight="1" x14ac:dyDescent="0.2">
      <c r="C273" s="14"/>
      <c r="D273" s="14"/>
    </row>
    <row r="274" spans="3:4" ht="13.5" customHeight="1" x14ac:dyDescent="0.2">
      <c r="C274" s="14"/>
      <c r="D274" s="14"/>
    </row>
    <row r="277" spans="3:4" ht="13.5" customHeight="1" x14ac:dyDescent="0.2">
      <c r="C277" s="14"/>
      <c r="D277" s="14"/>
    </row>
    <row r="278" spans="3:4" ht="13.5" customHeight="1" x14ac:dyDescent="0.2">
      <c r="C278" s="14"/>
      <c r="D278" s="14"/>
    </row>
    <row r="279" spans="3:4" ht="13.5" customHeight="1" x14ac:dyDescent="0.2">
      <c r="C279" s="14"/>
      <c r="D279" s="14"/>
    </row>
    <row r="281" spans="3:4" ht="13.5" customHeight="1" x14ac:dyDescent="0.2">
      <c r="C281" s="14"/>
      <c r="D281" s="14"/>
    </row>
    <row r="282" spans="3:4" ht="13.5" customHeight="1" x14ac:dyDescent="0.2">
      <c r="C282" s="14"/>
      <c r="D282" s="14"/>
    </row>
    <row r="283" spans="3:4" ht="13.5" customHeight="1" x14ac:dyDescent="0.2">
      <c r="C283" s="14"/>
      <c r="D283" s="14"/>
    </row>
    <row r="284" spans="3:4" ht="13.5" customHeight="1" x14ac:dyDescent="0.2">
      <c r="C284" s="14"/>
      <c r="D284" s="14"/>
    </row>
    <row r="285" spans="3:4" ht="13.5" customHeight="1" x14ac:dyDescent="0.2">
      <c r="C285" s="14"/>
      <c r="D285" s="14"/>
    </row>
    <row r="287" spans="3:4" ht="13.5" customHeight="1" x14ac:dyDescent="0.2">
      <c r="C287" s="14"/>
      <c r="D287" s="14"/>
    </row>
    <row r="288" spans="3:4" ht="13.5" customHeight="1" x14ac:dyDescent="0.2">
      <c r="C288" s="14"/>
      <c r="D288" s="14"/>
    </row>
    <row r="289" spans="3:4" ht="13.5" customHeight="1" x14ac:dyDescent="0.2">
      <c r="C289" s="14"/>
      <c r="D289" s="14"/>
    </row>
    <row r="291" spans="3:4" ht="13.5" customHeight="1" x14ac:dyDescent="0.2">
      <c r="C291" s="14"/>
      <c r="D291" s="14"/>
    </row>
    <row r="292" spans="3:4" ht="13.5" customHeight="1" x14ac:dyDescent="0.2">
      <c r="C292" s="14"/>
      <c r="D292" s="14"/>
    </row>
    <row r="293" spans="3:4" ht="13.5" customHeight="1" x14ac:dyDescent="0.2">
      <c r="C293" s="14"/>
      <c r="D293" s="14"/>
    </row>
    <row r="309" spans="1:6" ht="13.5" customHeight="1" x14ac:dyDescent="0.2">
      <c r="C309" s="14"/>
      <c r="D309" s="14"/>
    </row>
    <row r="311" spans="1:6" ht="13.5" customHeight="1" x14ac:dyDescent="0.2">
      <c r="C311" s="14"/>
      <c r="D311" s="14"/>
    </row>
    <row r="312" spans="1:6" ht="13.5" customHeight="1" x14ac:dyDescent="0.2">
      <c r="C312" s="14"/>
      <c r="D312" s="14"/>
    </row>
    <row r="316" spans="1:6" ht="13.5" customHeight="1" x14ac:dyDescent="0.2">
      <c r="C316" s="14"/>
      <c r="D316" s="14"/>
    </row>
    <row r="318" spans="1:6" s="19" customFormat="1" ht="13.5" customHeight="1" x14ac:dyDescent="0.2">
      <c r="A318" s="15"/>
      <c r="B318" s="11"/>
      <c r="C318" s="14"/>
      <c r="D318" s="14"/>
      <c r="E318" s="18"/>
      <c r="F318" s="18"/>
    </row>
    <row r="320" spans="1:6" ht="13.5" customHeight="1" x14ac:dyDescent="0.2">
      <c r="C320" s="14"/>
      <c r="D320" s="14"/>
    </row>
    <row r="321" spans="3:4" ht="13.5" customHeight="1" x14ac:dyDescent="0.2">
      <c r="C321" s="14"/>
      <c r="D321" s="14"/>
    </row>
    <row r="322" spans="3:4" ht="13.5" customHeight="1" x14ac:dyDescent="0.2">
      <c r="C322" s="14"/>
      <c r="D322" s="14"/>
    </row>
    <row r="323" spans="3:4" ht="13.5" customHeight="1" x14ac:dyDescent="0.2">
      <c r="C323" s="14"/>
      <c r="D323" s="14"/>
    </row>
    <row r="324" spans="3:4" ht="13.5" customHeight="1" x14ac:dyDescent="0.2">
      <c r="C324" s="14"/>
      <c r="D324" s="14"/>
    </row>
    <row r="325" spans="3:4" ht="13.5" customHeight="1" x14ac:dyDescent="0.2">
      <c r="C325" s="14"/>
      <c r="D325" s="14"/>
    </row>
    <row r="326" spans="3:4" ht="13.5" customHeight="1" x14ac:dyDescent="0.2">
      <c r="C326" s="14"/>
      <c r="D326" s="14"/>
    </row>
    <row r="327" spans="3:4" ht="13.5" customHeight="1" x14ac:dyDescent="0.2">
      <c r="C327" s="14"/>
      <c r="D327" s="14"/>
    </row>
    <row r="330" spans="3:4" ht="13.5" customHeight="1" x14ac:dyDescent="0.2">
      <c r="C330" s="14"/>
      <c r="D330" s="14"/>
    </row>
    <row r="331" spans="3:4" ht="13.5" customHeight="1" x14ac:dyDescent="0.2">
      <c r="C331" s="14"/>
      <c r="D331" s="14"/>
    </row>
    <row r="333" spans="3:4" ht="13.5" customHeight="1" x14ac:dyDescent="0.2">
      <c r="C333" s="14"/>
      <c r="D333" s="14"/>
    </row>
    <row r="334" spans="3:4" ht="13.5" customHeight="1" x14ac:dyDescent="0.2">
      <c r="C334" s="14"/>
      <c r="D334" s="14"/>
    </row>
    <row r="337" spans="2:4" ht="13.5" customHeight="1" x14ac:dyDescent="0.2">
      <c r="B337" s="16"/>
      <c r="C337" s="17"/>
      <c r="D337" s="17"/>
    </row>
    <row r="340" spans="2:4" ht="13.5" customHeight="1" x14ac:dyDescent="0.2">
      <c r="C340" s="14"/>
      <c r="D340" s="14"/>
    </row>
    <row r="341" spans="2:4" ht="13.5" customHeight="1" x14ac:dyDescent="0.2">
      <c r="C341" s="14"/>
      <c r="D341" s="14"/>
    </row>
    <row r="342" spans="2:4" ht="13.5" customHeight="1" x14ac:dyDescent="0.2">
      <c r="C342" s="14"/>
      <c r="D342" s="14"/>
    </row>
    <row r="343" spans="2:4" ht="13.5" customHeight="1" x14ac:dyDescent="0.2">
      <c r="C343" s="14"/>
      <c r="D343" s="14"/>
    </row>
    <row r="344" spans="2:4" ht="13.5" customHeight="1" x14ac:dyDescent="0.2">
      <c r="C344" s="14"/>
      <c r="D344" s="14"/>
    </row>
    <row r="346" spans="2:4" ht="13.5" customHeight="1" x14ac:dyDescent="0.2">
      <c r="C346" s="14"/>
      <c r="D346" s="14"/>
    </row>
    <row r="347" spans="2:4" ht="13.5" customHeight="1" x14ac:dyDescent="0.2">
      <c r="C347" s="14"/>
      <c r="D347" s="14"/>
    </row>
    <row r="348" spans="2:4" ht="13.5" customHeight="1" x14ac:dyDescent="0.2">
      <c r="C348" s="14"/>
      <c r="D348" s="14"/>
    </row>
    <row r="350" spans="2:4" ht="13.5" customHeight="1" x14ac:dyDescent="0.2">
      <c r="C350" s="14"/>
      <c r="D350" s="14"/>
    </row>
    <row r="351" spans="2:4" ht="13.5" customHeight="1" x14ac:dyDescent="0.2">
      <c r="C351" s="14"/>
      <c r="D351" s="14"/>
    </row>
    <row r="352" spans="2:4" ht="13.5" customHeight="1" x14ac:dyDescent="0.2">
      <c r="C352" s="14"/>
      <c r="D352" s="14"/>
    </row>
    <row r="354" spans="3:4" ht="13.5" customHeight="1" x14ac:dyDescent="0.2">
      <c r="C354" s="14"/>
      <c r="D354" s="14"/>
    </row>
    <row r="355" spans="3:4" ht="13.5" customHeight="1" x14ac:dyDescent="0.2">
      <c r="C355" s="14"/>
      <c r="D355" s="14"/>
    </row>
    <row r="356" spans="3:4" ht="13.5" customHeight="1" x14ac:dyDescent="0.2">
      <c r="C356" s="14"/>
      <c r="D356" s="14"/>
    </row>
    <row r="359" spans="3:4" ht="13.5" customHeight="1" x14ac:dyDescent="0.2">
      <c r="C359" s="14"/>
      <c r="D359" s="14"/>
    </row>
    <row r="360" spans="3:4" ht="13.5" customHeight="1" x14ac:dyDescent="0.2">
      <c r="C360" s="14"/>
      <c r="D360" s="14"/>
    </row>
    <row r="361" spans="3:4" ht="13.5" customHeight="1" x14ac:dyDescent="0.2">
      <c r="C361" s="14"/>
      <c r="D361" s="14"/>
    </row>
    <row r="362" spans="3:4" ht="13.5" customHeight="1" x14ac:dyDescent="0.2">
      <c r="C362" s="14"/>
      <c r="D362" s="14"/>
    </row>
    <row r="363" spans="3:4" ht="13.5" customHeight="1" x14ac:dyDescent="0.2">
      <c r="C363" s="14"/>
      <c r="D363" s="14"/>
    </row>
    <row r="365" spans="3:4" ht="13.5" customHeight="1" x14ac:dyDescent="0.2">
      <c r="C365" s="14"/>
      <c r="D365" s="14"/>
    </row>
    <row r="366" spans="3:4" ht="13.5" customHeight="1" x14ac:dyDescent="0.2">
      <c r="C366" s="14"/>
      <c r="D366" s="14"/>
    </row>
    <row r="367" spans="3:4" ht="13.5" customHeight="1" x14ac:dyDescent="0.2">
      <c r="C367" s="14"/>
      <c r="D367" s="14"/>
    </row>
    <row r="369" spans="3:4" ht="13.5" customHeight="1" x14ac:dyDescent="0.2">
      <c r="C369" s="14"/>
      <c r="D369" s="14"/>
    </row>
    <row r="370" spans="3:4" ht="13.5" customHeight="1" x14ac:dyDescent="0.2">
      <c r="C370" s="14"/>
      <c r="D370" s="14"/>
    </row>
    <row r="371" spans="3:4" ht="13.5" customHeight="1" x14ac:dyDescent="0.2">
      <c r="C371" s="14"/>
      <c r="D371" s="14"/>
    </row>
    <row r="373" spans="3:4" ht="13.5" customHeight="1" x14ac:dyDescent="0.2">
      <c r="C373" s="14"/>
      <c r="D373" s="14"/>
    </row>
    <row r="374" spans="3:4" ht="13.5" customHeight="1" x14ac:dyDescent="0.2">
      <c r="C374" s="14"/>
      <c r="D374" s="14"/>
    </row>
    <row r="375" spans="3:4" ht="13.5" customHeight="1" x14ac:dyDescent="0.2">
      <c r="C375" s="14"/>
      <c r="D375" s="14"/>
    </row>
    <row r="378" spans="3:4" ht="13.5" customHeight="1" x14ac:dyDescent="0.2">
      <c r="C378" s="14"/>
      <c r="D378" s="14"/>
    </row>
    <row r="379" spans="3:4" ht="13.5" customHeight="1" x14ac:dyDescent="0.2">
      <c r="C379" s="14"/>
      <c r="D379" s="14"/>
    </row>
    <row r="380" spans="3:4" ht="13.5" customHeight="1" x14ac:dyDescent="0.2">
      <c r="C380" s="14"/>
      <c r="D380" s="14"/>
    </row>
    <row r="382" spans="3:4" ht="13.5" customHeight="1" x14ac:dyDescent="0.2">
      <c r="C382" s="14"/>
      <c r="D382" s="14"/>
    </row>
    <row r="383" spans="3:4" ht="13.5" customHeight="1" x14ac:dyDescent="0.2">
      <c r="C383" s="14"/>
      <c r="D383" s="14"/>
    </row>
    <row r="384" spans="3:4" ht="13.5" customHeight="1" x14ac:dyDescent="0.2">
      <c r="C384" s="14"/>
      <c r="D384" s="14"/>
    </row>
    <row r="386" spans="3:4" ht="13.5" customHeight="1" x14ac:dyDescent="0.2">
      <c r="C386" s="14"/>
      <c r="D386" s="14"/>
    </row>
    <row r="387" spans="3:4" ht="13.5" customHeight="1" x14ac:dyDescent="0.2">
      <c r="C387" s="14"/>
      <c r="D387" s="14"/>
    </row>
    <row r="388" spans="3:4" ht="13.5" customHeight="1" x14ac:dyDescent="0.2">
      <c r="C388" s="14"/>
      <c r="D388" s="14"/>
    </row>
    <row r="390" spans="3:4" ht="13.5" customHeight="1" x14ac:dyDescent="0.2">
      <c r="C390" s="14"/>
      <c r="D390" s="14"/>
    </row>
    <row r="391" spans="3:4" ht="13.5" customHeight="1" x14ac:dyDescent="0.2">
      <c r="C391" s="14"/>
      <c r="D391" s="14"/>
    </row>
    <row r="392" spans="3:4" ht="13.5" customHeight="1" x14ac:dyDescent="0.2">
      <c r="C392" s="14"/>
      <c r="D392" s="14"/>
    </row>
    <row r="395" spans="3:4" ht="13.5" customHeight="1" x14ac:dyDescent="0.2">
      <c r="C395" s="14"/>
      <c r="D395" s="14"/>
    </row>
    <row r="396" spans="3:4" ht="13.5" customHeight="1" x14ac:dyDescent="0.2">
      <c r="C396" s="14"/>
      <c r="D396" s="14"/>
    </row>
    <row r="397" spans="3:4" ht="13.5" customHeight="1" x14ac:dyDescent="0.2">
      <c r="C397" s="14"/>
      <c r="D397" s="14"/>
    </row>
    <row r="399" spans="3:4" ht="13.5" customHeight="1" x14ac:dyDescent="0.2">
      <c r="C399" s="14"/>
      <c r="D399" s="14"/>
    </row>
    <row r="400" spans="3:4" ht="13.5" customHeight="1" x14ac:dyDescent="0.2">
      <c r="C400" s="14"/>
      <c r="D400" s="14"/>
    </row>
    <row r="401" spans="1:6" ht="13.5" customHeight="1" x14ac:dyDescent="0.2">
      <c r="C401" s="14"/>
      <c r="D401" s="14"/>
    </row>
    <row r="403" spans="1:6" ht="13.5" customHeight="1" x14ac:dyDescent="0.2">
      <c r="C403" s="14"/>
      <c r="D403" s="14"/>
    </row>
    <row r="404" spans="1:6" ht="13.5" customHeight="1" x14ac:dyDescent="0.2">
      <c r="C404" s="14"/>
      <c r="D404" s="14"/>
    </row>
    <row r="405" spans="1:6" ht="13.5" customHeight="1" x14ac:dyDescent="0.2">
      <c r="C405" s="14"/>
      <c r="D405" s="14"/>
    </row>
    <row r="407" spans="1:6" ht="13.5" customHeight="1" x14ac:dyDescent="0.2">
      <c r="C407" s="14"/>
      <c r="D407" s="14"/>
    </row>
    <row r="408" spans="1:6" ht="13.5" customHeight="1" x14ac:dyDescent="0.2">
      <c r="C408" s="14"/>
      <c r="D408" s="14"/>
    </row>
    <row r="409" spans="1:6" s="28" customFormat="1" ht="13.5" customHeight="1" x14ac:dyDescent="0.25">
      <c r="A409" s="24"/>
      <c r="B409" s="11"/>
      <c r="C409" s="14"/>
      <c r="D409" s="14"/>
      <c r="E409" s="27"/>
      <c r="F409" s="27"/>
    </row>
    <row r="410" spans="1:6" s="19" customFormat="1" ht="13.5" customHeight="1" x14ac:dyDescent="0.2">
      <c r="A410" s="15"/>
      <c r="B410" s="11"/>
      <c r="C410" s="12"/>
      <c r="D410" s="12"/>
      <c r="E410" s="18"/>
      <c r="F410" s="18"/>
    </row>
    <row r="411" spans="1:6" ht="13.5" customHeight="1" x14ac:dyDescent="0.2">
      <c r="C411" s="14"/>
      <c r="D411" s="14"/>
    </row>
    <row r="412" spans="1:6" ht="13.5" customHeight="1" x14ac:dyDescent="0.2">
      <c r="C412" s="20"/>
      <c r="D412" s="20"/>
    </row>
    <row r="413" spans="1:6" ht="13.5" customHeight="1" x14ac:dyDescent="0.2">
      <c r="C413" s="22"/>
      <c r="D413" s="22"/>
    </row>
    <row r="414" spans="1:6" ht="13.5" customHeight="1" x14ac:dyDescent="0.2">
      <c r="C414" s="22"/>
      <c r="D414" s="22"/>
    </row>
    <row r="415" spans="1:6" ht="13.5" customHeight="1" x14ac:dyDescent="0.2">
      <c r="C415" s="22"/>
      <c r="D415" s="22"/>
    </row>
    <row r="416" spans="1:6" s="23" customFormat="1" ht="13.5" customHeight="1" x14ac:dyDescent="0.15">
      <c r="A416" s="10"/>
      <c r="B416" s="11"/>
      <c r="C416" s="22"/>
      <c r="D416" s="22"/>
      <c r="E416" s="29"/>
      <c r="F416" s="29"/>
    </row>
    <row r="417" spans="1:6" ht="13.5" customHeight="1" x14ac:dyDescent="0.2">
      <c r="C417" s="14"/>
      <c r="D417" s="14"/>
    </row>
    <row r="418" spans="1:6" s="19" customFormat="1" ht="13.5" customHeight="1" x14ac:dyDescent="0.2">
      <c r="A418" s="15"/>
      <c r="B418" s="11"/>
      <c r="C418" s="14"/>
      <c r="D418" s="14"/>
      <c r="E418" s="18"/>
      <c r="F418" s="18"/>
    </row>
    <row r="419" spans="1:6" ht="13.5" customHeight="1" x14ac:dyDescent="0.2">
      <c r="C419" s="14"/>
      <c r="D419" s="14"/>
    </row>
    <row r="420" spans="1:6" ht="13.5" customHeight="1" x14ac:dyDescent="0.2">
      <c r="C420" s="14"/>
      <c r="D420" s="14"/>
    </row>
    <row r="421" spans="1:6" ht="13.5" customHeight="1" x14ac:dyDescent="0.2">
      <c r="C421" s="14"/>
      <c r="D421" s="14"/>
    </row>
    <row r="423" spans="1:6" s="19" customFormat="1" ht="13.5" customHeight="1" x14ac:dyDescent="0.2">
      <c r="A423" s="15"/>
      <c r="B423" s="11"/>
      <c r="C423" s="12"/>
      <c r="D423" s="12"/>
      <c r="E423" s="18"/>
      <c r="F423" s="18"/>
    </row>
    <row r="424" spans="1:6" ht="13.5" customHeight="1" x14ac:dyDescent="0.2">
      <c r="C424" s="14"/>
      <c r="D424" s="14"/>
    </row>
    <row r="426" spans="1:6" ht="13.5" customHeight="1" x14ac:dyDescent="0.2">
      <c r="C426" s="23"/>
      <c r="D426" s="23"/>
    </row>
    <row r="427" spans="1:6" ht="13.5" customHeight="1" x14ac:dyDescent="0.2">
      <c r="C427" s="23"/>
      <c r="D427" s="23"/>
    </row>
    <row r="428" spans="1:6" ht="13.5" customHeight="1" x14ac:dyDescent="0.2">
      <c r="B428" s="25"/>
      <c r="C428" s="26"/>
      <c r="D428" s="26"/>
    </row>
    <row r="429" spans="1:6" ht="13.5" customHeight="1" x14ac:dyDescent="0.2">
      <c r="B429" s="16"/>
      <c r="C429" s="19"/>
      <c r="D429" s="19"/>
    </row>
    <row r="431" spans="1:6" ht="13.5" customHeight="1" x14ac:dyDescent="0.2">
      <c r="C431" s="14"/>
      <c r="D431" s="14"/>
    </row>
    <row r="432" spans="1:6" ht="13.5" customHeight="1" x14ac:dyDescent="0.2">
      <c r="C432" s="14"/>
      <c r="D432" s="14"/>
    </row>
    <row r="433" spans="2:4" ht="13.5" customHeight="1" x14ac:dyDescent="0.2">
      <c r="C433" s="14"/>
      <c r="D433" s="14"/>
    </row>
    <row r="434" spans="2:4" ht="13.5" customHeight="1" x14ac:dyDescent="0.2">
      <c r="C434" s="14"/>
      <c r="D434" s="14"/>
    </row>
    <row r="435" spans="2:4" ht="13.5" customHeight="1" x14ac:dyDescent="0.2">
      <c r="C435" s="14"/>
      <c r="D435" s="14"/>
    </row>
    <row r="436" spans="2:4" ht="13.5" customHeight="1" x14ac:dyDescent="0.2">
      <c r="C436" s="14"/>
      <c r="D436" s="14"/>
    </row>
    <row r="437" spans="2:4" ht="13.5" customHeight="1" x14ac:dyDescent="0.2">
      <c r="B437" s="16"/>
      <c r="C437" s="19"/>
      <c r="D437" s="19"/>
    </row>
    <row r="439" spans="2:4" ht="13.5" customHeight="1" x14ac:dyDescent="0.2">
      <c r="C439" s="14"/>
      <c r="D439" s="14"/>
    </row>
    <row r="440" spans="2:4" ht="13.5" customHeight="1" x14ac:dyDescent="0.2">
      <c r="C440" s="14"/>
      <c r="D440" s="14"/>
    </row>
    <row r="441" spans="2:4" ht="13.5" customHeight="1" x14ac:dyDescent="0.2">
      <c r="C441" s="14"/>
      <c r="D441" s="14"/>
    </row>
    <row r="442" spans="2:4" ht="13.5" customHeight="1" x14ac:dyDescent="0.2">
      <c r="B442" s="16"/>
      <c r="C442" s="19"/>
      <c r="D442" s="19"/>
    </row>
    <row r="444" spans="2:4" ht="13.5" customHeight="1" x14ac:dyDescent="0.2">
      <c r="C444" s="14"/>
      <c r="D444" s="14"/>
    </row>
    <row r="445" spans="2:4" ht="13.5" customHeight="1" x14ac:dyDescent="0.2">
      <c r="C445" s="14"/>
      <c r="D445" s="14"/>
    </row>
    <row r="446" spans="2:4" ht="13.5" customHeight="1" x14ac:dyDescent="0.2">
      <c r="C446" s="14"/>
      <c r="D446" s="14"/>
    </row>
    <row r="447" spans="2:4" ht="13.5" customHeight="1" x14ac:dyDescent="0.2">
      <c r="C447" s="14"/>
      <c r="D447" s="14"/>
    </row>
    <row r="449" spans="3:4" ht="13.5" customHeight="1" x14ac:dyDescent="0.2">
      <c r="C449" s="14"/>
      <c r="D449" s="14"/>
    </row>
    <row r="450" spans="3:4" ht="13.5" customHeight="1" x14ac:dyDescent="0.2">
      <c r="C450" s="14"/>
      <c r="D450" s="14"/>
    </row>
    <row r="451" spans="3:4" ht="13.5" customHeight="1" x14ac:dyDescent="0.2">
      <c r="C451" s="14"/>
      <c r="D451" s="14"/>
    </row>
    <row r="452" spans="3:4" ht="13.5" customHeight="1" x14ac:dyDescent="0.2">
      <c r="C452" s="14"/>
      <c r="D452" s="14"/>
    </row>
    <row r="453" spans="3:4" ht="13.5" customHeight="1" x14ac:dyDescent="0.2">
      <c r="C453" s="14"/>
      <c r="D453" s="14"/>
    </row>
    <row r="454" spans="3:4" ht="13.5" customHeight="1" x14ac:dyDescent="0.2">
      <c r="C454" s="14"/>
      <c r="D454" s="14"/>
    </row>
    <row r="456" spans="3:4" ht="13.5" customHeight="1" x14ac:dyDescent="0.2">
      <c r="C456" s="14"/>
      <c r="D456" s="14"/>
    </row>
    <row r="457" spans="3:4" ht="13.5" customHeight="1" x14ac:dyDescent="0.2">
      <c r="C457" s="14"/>
      <c r="D457" s="14"/>
    </row>
    <row r="458" spans="3:4" ht="13.5" customHeight="1" x14ac:dyDescent="0.2">
      <c r="C458" s="14"/>
      <c r="D458" s="14"/>
    </row>
    <row r="459" spans="3:4" ht="13.5" customHeight="1" x14ac:dyDescent="0.2">
      <c r="C459" s="14"/>
      <c r="D459" s="14"/>
    </row>
    <row r="460" spans="3:4" ht="13.5" customHeight="1" x14ac:dyDescent="0.2">
      <c r="C460" s="14"/>
      <c r="D460" s="14"/>
    </row>
    <row r="462" spans="3:4" ht="13.5" customHeight="1" x14ac:dyDescent="0.2">
      <c r="C462" s="14"/>
      <c r="D462" s="14"/>
    </row>
    <row r="463" spans="3:4" ht="13.5" customHeight="1" x14ac:dyDescent="0.2">
      <c r="C463" s="14"/>
      <c r="D463" s="14"/>
    </row>
    <row r="464" spans="3:4" ht="13.5" customHeight="1" x14ac:dyDescent="0.2">
      <c r="C464" s="14"/>
      <c r="D464" s="14"/>
    </row>
    <row r="466" spans="1:6" ht="13.5" customHeight="1" x14ac:dyDescent="0.2">
      <c r="C466" s="14"/>
      <c r="D466" s="14"/>
    </row>
    <row r="468" spans="1:6" ht="13.5" customHeight="1" x14ac:dyDescent="0.2">
      <c r="C468" s="14"/>
      <c r="D468" s="14"/>
    </row>
    <row r="470" spans="1:6" ht="13.5" customHeight="1" x14ac:dyDescent="0.2">
      <c r="C470" s="14"/>
      <c r="D470" s="14"/>
    </row>
    <row r="472" spans="1:6" ht="13.5" customHeight="1" x14ac:dyDescent="0.2">
      <c r="C472" s="14"/>
      <c r="D472" s="14"/>
    </row>
    <row r="473" spans="1:6" ht="13.5" customHeight="1" x14ac:dyDescent="0.2">
      <c r="C473" s="14"/>
      <c r="D473" s="14"/>
    </row>
    <row r="475" spans="1:6" s="19" customFormat="1" ht="13.5" customHeight="1" x14ac:dyDescent="0.2">
      <c r="A475" s="15"/>
      <c r="B475" s="11"/>
      <c r="C475" s="14"/>
      <c r="D475" s="14"/>
      <c r="E475" s="18"/>
      <c r="F475" s="18"/>
    </row>
    <row r="477" spans="1:6" ht="13.5" customHeight="1" x14ac:dyDescent="0.2">
      <c r="C477" s="14"/>
      <c r="D477" s="14"/>
    </row>
    <row r="479" spans="1:6" ht="13.5" customHeight="1" x14ac:dyDescent="0.2">
      <c r="C479" s="14"/>
      <c r="D479" s="14"/>
    </row>
    <row r="480" spans="1:6" ht="13.5" customHeight="1" x14ac:dyDescent="0.2">
      <c r="C480" s="14"/>
      <c r="D480" s="14"/>
    </row>
    <row r="482" spans="1:6" ht="13.5" customHeight="1" x14ac:dyDescent="0.2">
      <c r="C482" s="14"/>
      <c r="D482" s="14"/>
    </row>
    <row r="483" spans="1:6" s="19" customFormat="1" ht="13.5" customHeight="1" x14ac:dyDescent="0.2">
      <c r="A483" s="15"/>
      <c r="B483" s="11"/>
      <c r="C483" s="14"/>
      <c r="D483" s="14"/>
      <c r="E483" s="18"/>
      <c r="F483" s="18"/>
    </row>
    <row r="484" spans="1:6" ht="13.5" customHeight="1" x14ac:dyDescent="0.2">
      <c r="C484" s="14"/>
      <c r="D484" s="14"/>
    </row>
    <row r="485" spans="1:6" ht="13.5" customHeight="1" x14ac:dyDescent="0.2">
      <c r="C485" s="14"/>
      <c r="D485" s="14"/>
    </row>
    <row r="486" spans="1:6" ht="13.5" customHeight="1" x14ac:dyDescent="0.2">
      <c r="C486" s="14"/>
      <c r="D486" s="14"/>
    </row>
    <row r="487" spans="1:6" ht="13.5" customHeight="1" x14ac:dyDescent="0.2">
      <c r="C487" s="14"/>
      <c r="D487" s="14"/>
    </row>
    <row r="488" spans="1:6" ht="13.5" customHeight="1" x14ac:dyDescent="0.2">
      <c r="C488" s="14"/>
      <c r="D488" s="14"/>
    </row>
    <row r="489" spans="1:6" s="19" customFormat="1" ht="13.5" customHeight="1" x14ac:dyDescent="0.2">
      <c r="A489" s="15"/>
      <c r="B489" s="11"/>
      <c r="C489" s="14"/>
      <c r="D489" s="14"/>
      <c r="E489" s="18"/>
      <c r="F489" s="18"/>
    </row>
    <row r="490" spans="1:6" s="19" customFormat="1" ht="13.5" customHeight="1" x14ac:dyDescent="0.2">
      <c r="A490" s="15"/>
      <c r="B490" s="11"/>
      <c r="C490" s="12"/>
      <c r="D490" s="12"/>
      <c r="E490" s="18"/>
      <c r="F490" s="18"/>
    </row>
    <row r="491" spans="1:6" s="19" customFormat="1" ht="13.5" customHeight="1" x14ac:dyDescent="0.2">
      <c r="A491" s="15"/>
      <c r="B491" s="11"/>
      <c r="C491" s="14"/>
      <c r="D491" s="14"/>
      <c r="E491" s="18"/>
      <c r="F491" s="18"/>
    </row>
    <row r="492" spans="1:6" ht="13.5" customHeight="1" x14ac:dyDescent="0.2">
      <c r="C492" s="14"/>
      <c r="D492" s="14"/>
    </row>
    <row r="493" spans="1:6" ht="13.5" customHeight="1" x14ac:dyDescent="0.2">
      <c r="C493" s="14"/>
      <c r="D493" s="14"/>
    </row>
    <row r="494" spans="1:6" s="19" customFormat="1" ht="13.5" customHeight="1" x14ac:dyDescent="0.2">
      <c r="A494" s="15"/>
      <c r="B494" s="16"/>
      <c r="E494" s="18"/>
      <c r="F494" s="18"/>
    </row>
    <row r="495" spans="1:6" s="19" customFormat="1" ht="13.5" customHeight="1" x14ac:dyDescent="0.2">
      <c r="A495" s="15"/>
      <c r="B495" s="11"/>
      <c r="C495" s="12"/>
      <c r="D495" s="12"/>
      <c r="E495" s="18"/>
      <c r="F495" s="18"/>
    </row>
    <row r="496" spans="1:6" ht="13.5" customHeight="1" x14ac:dyDescent="0.2">
      <c r="C496" s="14"/>
      <c r="D496" s="14"/>
    </row>
    <row r="498" spans="1:6" ht="13.5" customHeight="1" x14ac:dyDescent="0.2">
      <c r="C498" s="14"/>
      <c r="D498" s="14"/>
    </row>
    <row r="501" spans="1:6" s="23" customFormat="1" ht="13.5" customHeight="1" x14ac:dyDescent="0.15">
      <c r="A501" s="10"/>
      <c r="B501" s="11"/>
      <c r="C501" s="14"/>
      <c r="D501" s="14"/>
      <c r="E501" s="29"/>
      <c r="F501" s="29"/>
    </row>
    <row r="502" spans="1:6" s="19" customFormat="1" ht="13.5" customHeight="1" x14ac:dyDescent="0.2">
      <c r="A502" s="15"/>
      <c r="B502" s="16"/>
      <c r="E502" s="18"/>
      <c r="F502" s="18"/>
    </row>
    <row r="503" spans="1:6" s="19" customFormat="1" ht="13.5" customHeight="1" x14ac:dyDescent="0.2">
      <c r="A503" s="15"/>
      <c r="B503" s="11"/>
      <c r="C503" s="12"/>
      <c r="D503" s="12"/>
      <c r="E503" s="18"/>
      <c r="F503" s="18"/>
    </row>
    <row r="504" spans="1:6" s="19" customFormat="1" ht="13.5" customHeight="1" x14ac:dyDescent="0.2">
      <c r="A504" s="15"/>
      <c r="B504" s="11"/>
      <c r="C504" s="14"/>
      <c r="D504" s="14"/>
      <c r="E504" s="18"/>
      <c r="F504" s="18"/>
    </row>
    <row r="505" spans="1:6" s="19" customFormat="1" ht="13.5" customHeight="1" x14ac:dyDescent="0.2">
      <c r="A505" s="15"/>
      <c r="B505" s="11"/>
      <c r="C505" s="12"/>
      <c r="D505" s="12"/>
      <c r="E505" s="18"/>
      <c r="F505" s="18"/>
    </row>
    <row r="506" spans="1:6" s="28" customFormat="1" ht="13.5" customHeight="1" x14ac:dyDescent="0.25">
      <c r="A506" s="24"/>
      <c r="B506" s="11"/>
      <c r="C506" s="14"/>
      <c r="D506" s="14"/>
      <c r="E506" s="27"/>
      <c r="F506" s="27"/>
    </row>
    <row r="507" spans="1:6" s="31" customFormat="1" ht="13.5" customHeight="1" x14ac:dyDescent="0.2">
      <c r="A507" s="30"/>
      <c r="B507" s="11"/>
      <c r="C507" s="14"/>
      <c r="D507" s="14"/>
    </row>
    <row r="508" spans="1:6" s="31" customFormat="1" ht="13.5" customHeight="1" x14ac:dyDescent="0.2">
      <c r="A508" s="30"/>
      <c r="B508" s="16"/>
      <c r="C508" s="19"/>
      <c r="D508" s="19"/>
    </row>
    <row r="509" spans="1:6" s="31" customFormat="1" ht="13.5" customHeight="1" x14ac:dyDescent="0.2">
      <c r="A509" s="32"/>
      <c r="B509" s="16"/>
      <c r="C509" s="19"/>
      <c r="D509" s="19"/>
    </row>
    <row r="510" spans="1:6" ht="13.5" customHeight="1" x14ac:dyDescent="0.2">
      <c r="A510" s="32"/>
      <c r="B510" s="16"/>
      <c r="C510" s="19"/>
      <c r="D510" s="19"/>
    </row>
    <row r="511" spans="1:6" ht="13.5" customHeight="1" x14ac:dyDescent="0.2">
      <c r="A511" s="32"/>
    </row>
    <row r="512" spans="1:6" ht="13.5" customHeight="1" x14ac:dyDescent="0.2">
      <c r="A512" s="32"/>
      <c r="C512" s="14"/>
      <c r="D512" s="14"/>
    </row>
    <row r="513" spans="1:6" ht="13.5" customHeight="1" x14ac:dyDescent="0.2">
      <c r="A513" s="32"/>
      <c r="B513" s="16"/>
      <c r="C513" s="19"/>
      <c r="D513" s="19"/>
    </row>
    <row r="514" spans="1:6" s="19" customFormat="1" ht="13.5" customHeight="1" x14ac:dyDescent="0.2">
      <c r="A514" s="15"/>
      <c r="B514" s="16"/>
      <c r="E514" s="18"/>
      <c r="F514" s="18"/>
    </row>
    <row r="516" spans="1:6" ht="13.5" customHeight="1" x14ac:dyDescent="0.2">
      <c r="C516" s="14"/>
      <c r="D516" s="14"/>
    </row>
    <row r="517" spans="1:6" ht="13.5" customHeight="1" x14ac:dyDescent="0.2">
      <c r="C517" s="14"/>
      <c r="D517" s="14"/>
    </row>
    <row r="518" spans="1:6" ht="13.5" customHeight="1" x14ac:dyDescent="0.2">
      <c r="C518" s="14"/>
      <c r="D518" s="14"/>
    </row>
    <row r="519" spans="1:6" ht="13.5" customHeight="1" x14ac:dyDescent="0.2">
      <c r="C519" s="14"/>
      <c r="D519" s="14"/>
    </row>
    <row r="520" spans="1:6" s="23" customFormat="1" ht="13.5" customHeight="1" x14ac:dyDescent="0.15">
      <c r="A520" s="10"/>
      <c r="B520" s="11"/>
      <c r="C520" s="14"/>
      <c r="D520" s="14"/>
      <c r="E520" s="29"/>
      <c r="F520" s="29"/>
    </row>
    <row r="521" spans="1:6" ht="13.5" customHeight="1" x14ac:dyDescent="0.2">
      <c r="B521" s="16"/>
      <c r="C521" s="19"/>
      <c r="D521" s="19"/>
    </row>
    <row r="522" spans="1:6" ht="13.5" customHeight="1" x14ac:dyDescent="0.2">
      <c r="B522" s="16"/>
      <c r="C522" s="19"/>
      <c r="D522" s="19"/>
    </row>
    <row r="523" spans="1:6" ht="13.5" customHeight="1" x14ac:dyDescent="0.2">
      <c r="B523" s="16"/>
      <c r="C523" s="19"/>
      <c r="D523" s="19"/>
    </row>
    <row r="524" spans="1:6" ht="13.5" customHeight="1" x14ac:dyDescent="0.2">
      <c r="B524" s="16"/>
      <c r="C524" s="19"/>
      <c r="D524" s="19"/>
    </row>
    <row r="525" spans="1:6" ht="13.5" customHeight="1" x14ac:dyDescent="0.2">
      <c r="B525" s="25"/>
      <c r="C525" s="26"/>
      <c r="D525" s="26"/>
    </row>
    <row r="526" spans="1:6" s="19" customFormat="1" ht="13.5" customHeight="1" x14ac:dyDescent="0.2">
      <c r="A526" s="15"/>
      <c r="B526" s="16"/>
      <c r="E526" s="18"/>
      <c r="F526" s="18"/>
    </row>
    <row r="527" spans="1:6" ht="13.5" customHeight="1" x14ac:dyDescent="0.2">
      <c r="B527" s="16"/>
      <c r="C527" s="19"/>
      <c r="D527" s="19"/>
    </row>
    <row r="528" spans="1:6" ht="13.5" customHeight="1" x14ac:dyDescent="0.2">
      <c r="C528" s="31"/>
      <c r="D528" s="31"/>
    </row>
    <row r="529" spans="2:4" ht="13.5" customHeight="1" x14ac:dyDescent="0.2">
      <c r="C529" s="31"/>
      <c r="D529" s="31"/>
    </row>
    <row r="530" spans="2:4" ht="13.5" customHeight="1" x14ac:dyDescent="0.2">
      <c r="C530" s="31"/>
      <c r="D530" s="31"/>
    </row>
    <row r="531" spans="2:4" ht="13.5" customHeight="1" x14ac:dyDescent="0.2">
      <c r="C531" s="31"/>
      <c r="D531" s="31"/>
    </row>
    <row r="532" spans="2:4" ht="13.5" customHeight="1" x14ac:dyDescent="0.2">
      <c r="C532" s="31"/>
      <c r="D532" s="31"/>
    </row>
    <row r="533" spans="2:4" ht="13.5" customHeight="1" x14ac:dyDescent="0.2">
      <c r="B533" s="16"/>
      <c r="C533" s="19"/>
      <c r="D533" s="19"/>
    </row>
    <row r="534" spans="2:4" ht="13.5" customHeight="1" x14ac:dyDescent="0.2">
      <c r="C534" s="14"/>
      <c r="D534" s="14"/>
    </row>
    <row r="535" spans="2:4" ht="13.5" customHeight="1" x14ac:dyDescent="0.2">
      <c r="C535" s="14"/>
      <c r="D535" s="14"/>
    </row>
    <row r="536" spans="2:4" ht="13.5" customHeight="1" x14ac:dyDescent="0.2">
      <c r="C536" s="14"/>
      <c r="D536" s="14"/>
    </row>
    <row r="537" spans="2:4" ht="13.5" customHeight="1" x14ac:dyDescent="0.2">
      <c r="C537" s="14"/>
      <c r="D537" s="14"/>
    </row>
    <row r="538" spans="2:4" ht="13.5" customHeight="1" x14ac:dyDescent="0.2">
      <c r="C538" s="14"/>
      <c r="D538" s="14"/>
    </row>
    <row r="539" spans="2:4" ht="13.5" customHeight="1" x14ac:dyDescent="0.2">
      <c r="C539" s="14"/>
      <c r="D539" s="14"/>
    </row>
    <row r="540" spans="2:4" ht="13.5" customHeight="1" x14ac:dyDescent="0.2">
      <c r="C540" s="14"/>
      <c r="D540" s="14"/>
    </row>
    <row r="541" spans="2:4" ht="13.5" customHeight="1" x14ac:dyDescent="0.2">
      <c r="C541" s="14"/>
      <c r="D541" s="14"/>
    </row>
    <row r="542" spans="2:4" ht="13.5" customHeight="1" x14ac:dyDescent="0.2">
      <c r="C542" s="14"/>
      <c r="D542" s="14"/>
    </row>
    <row r="543" spans="2:4" ht="13.5" customHeight="1" x14ac:dyDescent="0.2">
      <c r="C543" s="14"/>
      <c r="D543" s="14"/>
    </row>
    <row r="544" spans="2:4" ht="13.5" customHeight="1" x14ac:dyDescent="0.2">
      <c r="C544" s="14"/>
      <c r="D544" s="14"/>
    </row>
    <row r="545" spans="2:4" ht="13.5" customHeight="1" x14ac:dyDescent="0.2">
      <c r="B545" s="16"/>
      <c r="C545" s="19"/>
      <c r="D545" s="19"/>
    </row>
    <row r="550" spans="2:4" ht="13.5" customHeight="1" x14ac:dyDescent="0.2">
      <c r="C550" s="14"/>
      <c r="D550" s="14"/>
    </row>
    <row r="551" spans="2:4" ht="13.5" customHeight="1" x14ac:dyDescent="0.2">
      <c r="C551" s="14"/>
      <c r="D551" s="14"/>
    </row>
    <row r="552" spans="2:4" ht="13.5" customHeight="1" x14ac:dyDescent="0.2">
      <c r="C552" s="14"/>
      <c r="D552" s="14"/>
    </row>
    <row r="553" spans="2:4" ht="13.5" customHeight="1" x14ac:dyDescent="0.2">
      <c r="C553" s="14"/>
      <c r="D553" s="14"/>
    </row>
    <row r="554" spans="2:4" ht="13.5" customHeight="1" x14ac:dyDescent="0.2">
      <c r="C554" s="14"/>
      <c r="D554" s="14"/>
    </row>
    <row r="555" spans="2:4" ht="13.5" customHeight="1" x14ac:dyDescent="0.2">
      <c r="C555" s="14"/>
      <c r="D555" s="14"/>
    </row>
    <row r="556" spans="2:4" ht="13.5" customHeight="1" x14ac:dyDescent="0.2">
      <c r="C556" s="14"/>
      <c r="D556" s="14"/>
    </row>
    <row r="557" spans="2:4" ht="13.5" customHeight="1" x14ac:dyDescent="0.2">
      <c r="C557" s="14"/>
      <c r="D557" s="14"/>
    </row>
    <row r="559" spans="2:4" ht="13.5" customHeight="1" x14ac:dyDescent="0.2">
      <c r="C559" s="14"/>
      <c r="D559" s="14"/>
    </row>
    <row r="560" spans="2:4" ht="13.5" customHeight="1" x14ac:dyDescent="0.2">
      <c r="C560" s="14"/>
      <c r="D560" s="14"/>
    </row>
    <row r="561" spans="3:4" ht="13.5" customHeight="1" x14ac:dyDescent="0.2">
      <c r="C561" s="14"/>
      <c r="D561" s="14"/>
    </row>
    <row r="562" spans="3:4" ht="13.5" customHeight="1" x14ac:dyDescent="0.2">
      <c r="C562" s="14"/>
      <c r="D562" s="14"/>
    </row>
    <row r="563" spans="3:4" ht="13.5" customHeight="1" x14ac:dyDescent="0.2">
      <c r="C563" s="14"/>
      <c r="D563" s="14"/>
    </row>
    <row r="564" spans="3:4" ht="13.5" customHeight="1" x14ac:dyDescent="0.2">
      <c r="C564" s="14"/>
      <c r="D564" s="14"/>
    </row>
    <row r="565" spans="3:4" ht="13.5" customHeight="1" x14ac:dyDescent="0.2">
      <c r="C565" s="14"/>
      <c r="D565" s="14"/>
    </row>
    <row r="566" spans="3:4" ht="13.5" customHeight="1" x14ac:dyDescent="0.2">
      <c r="C566" s="14"/>
      <c r="D566" s="14"/>
    </row>
    <row r="567" spans="3:4" ht="13.5" customHeight="1" x14ac:dyDescent="0.2">
      <c r="C567" s="14"/>
      <c r="D567" s="14"/>
    </row>
    <row r="568" spans="3:4" ht="13.5" customHeight="1" x14ac:dyDescent="0.2">
      <c r="C568" s="14"/>
      <c r="D568" s="14"/>
    </row>
    <row r="569" spans="3:4" ht="13.5" customHeight="1" x14ac:dyDescent="0.2">
      <c r="C569" s="14"/>
      <c r="D569" s="14"/>
    </row>
    <row r="570" spans="3:4" ht="13.5" customHeight="1" x14ac:dyDescent="0.2">
      <c r="C570" s="14"/>
      <c r="D570" s="14"/>
    </row>
    <row r="571" spans="3:4" ht="13.5" customHeight="1" x14ac:dyDescent="0.2">
      <c r="C571" s="14"/>
      <c r="D571" s="14"/>
    </row>
    <row r="572" spans="3:4" ht="13.5" customHeight="1" x14ac:dyDescent="0.2">
      <c r="C572" s="14"/>
      <c r="D572" s="14"/>
    </row>
    <row r="573" spans="3:4" ht="13.5" customHeight="1" x14ac:dyDescent="0.2">
      <c r="C573" s="14"/>
      <c r="D573" s="14"/>
    </row>
    <row r="574" spans="3:4" ht="13.5" customHeight="1" x14ac:dyDescent="0.2">
      <c r="C574" s="14"/>
      <c r="D574" s="14"/>
    </row>
    <row r="575" spans="3:4" ht="13.5" customHeight="1" x14ac:dyDescent="0.2">
      <c r="C575" s="14"/>
      <c r="D575" s="14"/>
    </row>
    <row r="576" spans="3:4" ht="13.5" customHeight="1" x14ac:dyDescent="0.2">
      <c r="C576" s="14"/>
      <c r="D576" s="14"/>
    </row>
    <row r="577" spans="3:4" ht="13.5" customHeight="1" x14ac:dyDescent="0.2">
      <c r="C577" s="14"/>
      <c r="D577" s="14"/>
    </row>
    <row r="578" spans="3:4" ht="13.5" customHeight="1" x14ac:dyDescent="0.2">
      <c r="C578" s="14"/>
      <c r="D578" s="14"/>
    </row>
    <row r="579" spans="3:4" ht="13.5" customHeight="1" x14ac:dyDescent="0.2">
      <c r="C579" s="14"/>
      <c r="D579" s="14"/>
    </row>
    <row r="580" spans="3:4" ht="13.5" customHeight="1" x14ac:dyDescent="0.2">
      <c r="C580" s="14"/>
      <c r="D580" s="14"/>
    </row>
    <row r="581" spans="3:4" ht="13.5" customHeight="1" x14ac:dyDescent="0.2">
      <c r="C581" s="14"/>
      <c r="D581" s="14"/>
    </row>
    <row r="582" spans="3:4" ht="13.5" customHeight="1" x14ac:dyDescent="0.2">
      <c r="C582" s="14"/>
      <c r="D582" s="14"/>
    </row>
    <row r="583" spans="3:4" ht="13.5" customHeight="1" x14ac:dyDescent="0.2">
      <c r="C583" s="14"/>
      <c r="D583" s="14"/>
    </row>
    <row r="584" spans="3:4" ht="13.5" customHeight="1" x14ac:dyDescent="0.2">
      <c r="C584" s="14"/>
      <c r="D584" s="14"/>
    </row>
    <row r="585" spans="3:4" ht="13.5" customHeight="1" x14ac:dyDescent="0.2">
      <c r="C585" s="14"/>
      <c r="D585" s="14"/>
    </row>
    <row r="586" spans="3:4" ht="13.5" customHeight="1" x14ac:dyDescent="0.2">
      <c r="C586" s="14"/>
      <c r="D586" s="14"/>
    </row>
    <row r="587" spans="3:4" ht="13.5" customHeight="1" x14ac:dyDescent="0.2">
      <c r="C587" s="14"/>
      <c r="D587" s="14"/>
    </row>
    <row r="588" spans="3:4" ht="13.5" customHeight="1" x14ac:dyDescent="0.2">
      <c r="C588" s="14"/>
      <c r="D588" s="14"/>
    </row>
    <row r="589" spans="3:4" ht="13.5" customHeight="1" x14ac:dyDescent="0.2">
      <c r="C589" s="14"/>
      <c r="D589" s="14"/>
    </row>
    <row r="590" spans="3:4" ht="13.5" customHeight="1" x14ac:dyDescent="0.2">
      <c r="C590" s="14"/>
      <c r="D590" s="14"/>
    </row>
    <row r="591" spans="3:4" ht="13.5" customHeight="1" x14ac:dyDescent="0.2">
      <c r="C591" s="14"/>
      <c r="D591" s="14"/>
    </row>
    <row r="592" spans="3:4" ht="13.5" customHeight="1" x14ac:dyDescent="0.2">
      <c r="C592" s="14"/>
      <c r="D592" s="14"/>
    </row>
    <row r="593" spans="3:4" ht="13.5" customHeight="1" x14ac:dyDescent="0.2">
      <c r="C593" s="14"/>
      <c r="D593" s="14"/>
    </row>
    <row r="594" spans="3:4" ht="13.5" customHeight="1" x14ac:dyDescent="0.2">
      <c r="C594" s="14"/>
      <c r="D594" s="14"/>
    </row>
    <row r="595" spans="3:4" ht="13.5" customHeight="1" x14ac:dyDescent="0.2">
      <c r="C595" s="14"/>
      <c r="D595" s="14"/>
    </row>
    <row r="596" spans="3:4" ht="13.5" customHeight="1" x14ac:dyDescent="0.2">
      <c r="C596" s="14"/>
      <c r="D596" s="14"/>
    </row>
    <row r="597" spans="3:4" ht="13.5" customHeight="1" x14ac:dyDescent="0.2">
      <c r="C597" s="14"/>
      <c r="D597" s="14"/>
    </row>
    <row r="598" spans="3:4" ht="13.5" customHeight="1" x14ac:dyDescent="0.2">
      <c r="C598" s="14"/>
      <c r="D598" s="14"/>
    </row>
    <row r="599" spans="3:4" ht="13.5" customHeight="1" x14ac:dyDescent="0.2">
      <c r="C599" s="14"/>
      <c r="D599" s="14"/>
    </row>
    <row r="600" spans="3:4" ht="13.5" customHeight="1" x14ac:dyDescent="0.2">
      <c r="C600" s="14"/>
      <c r="D600" s="14"/>
    </row>
    <row r="601" spans="3:4" ht="13.5" customHeight="1" x14ac:dyDescent="0.2">
      <c r="C601" s="14"/>
      <c r="D601" s="14"/>
    </row>
    <row r="602" spans="3:4" ht="13.5" customHeight="1" x14ac:dyDescent="0.2">
      <c r="C602" s="14"/>
      <c r="D602" s="14"/>
    </row>
    <row r="603" spans="3:4" ht="13.5" customHeight="1" x14ac:dyDescent="0.2">
      <c r="C603" s="14"/>
      <c r="D603" s="14"/>
    </row>
    <row r="604" spans="3:4" ht="13.5" customHeight="1" x14ac:dyDescent="0.2">
      <c r="C604" s="14"/>
      <c r="D604" s="14"/>
    </row>
    <row r="605" spans="3:4" ht="13.5" customHeight="1" x14ac:dyDescent="0.2">
      <c r="C605" s="14"/>
      <c r="D605" s="14"/>
    </row>
    <row r="606" spans="3:4" ht="13.5" customHeight="1" x14ac:dyDescent="0.2">
      <c r="C606" s="14"/>
      <c r="D606" s="14"/>
    </row>
    <row r="607" spans="3:4" ht="13.5" customHeight="1" x14ac:dyDescent="0.2">
      <c r="C607" s="14"/>
      <c r="D607" s="14"/>
    </row>
    <row r="608" spans="3:4" ht="13.5" customHeight="1" x14ac:dyDescent="0.2">
      <c r="C608" s="14"/>
      <c r="D608" s="14"/>
    </row>
    <row r="609" spans="3:4" ht="13.5" customHeight="1" x14ac:dyDescent="0.2">
      <c r="C609" s="14"/>
      <c r="D609" s="14"/>
    </row>
    <row r="610" spans="3:4" ht="13.5" customHeight="1" x14ac:dyDescent="0.2">
      <c r="C610" s="14"/>
      <c r="D610" s="14"/>
    </row>
    <row r="611" spans="3:4" ht="13.5" customHeight="1" x14ac:dyDescent="0.2">
      <c r="C611" s="14"/>
      <c r="D611" s="14"/>
    </row>
    <row r="612" spans="3:4" ht="13.5" customHeight="1" x14ac:dyDescent="0.2">
      <c r="C612" s="14"/>
      <c r="D612" s="14"/>
    </row>
    <row r="613" spans="3:4" ht="13.5" customHeight="1" x14ac:dyDescent="0.2">
      <c r="C613" s="14"/>
      <c r="D613" s="14"/>
    </row>
    <row r="614" spans="3:4" ht="13.5" customHeight="1" x14ac:dyDescent="0.2">
      <c r="C614" s="14"/>
      <c r="D614" s="14"/>
    </row>
    <row r="615" spans="3:4" ht="13.5" customHeight="1" x14ac:dyDescent="0.2">
      <c r="C615" s="14"/>
      <c r="D615" s="14"/>
    </row>
    <row r="616" spans="3:4" ht="13.5" customHeight="1" x14ac:dyDescent="0.2">
      <c r="C616" s="14"/>
      <c r="D616" s="14"/>
    </row>
    <row r="617" spans="3:4" ht="13.5" customHeight="1" x14ac:dyDescent="0.2">
      <c r="C617" s="14"/>
      <c r="D617" s="14"/>
    </row>
    <row r="618" spans="3:4" ht="13.5" customHeight="1" x14ac:dyDescent="0.2">
      <c r="C618" s="14"/>
      <c r="D618" s="14"/>
    </row>
    <row r="619" spans="3:4" ht="13.5" customHeight="1" x14ac:dyDescent="0.2">
      <c r="C619" s="14"/>
      <c r="D619" s="14"/>
    </row>
    <row r="620" spans="3:4" ht="13.5" customHeight="1" x14ac:dyDescent="0.2">
      <c r="C620" s="14"/>
      <c r="D620" s="14"/>
    </row>
    <row r="621" spans="3:4" ht="13.5" customHeight="1" x14ac:dyDescent="0.2">
      <c r="C621" s="14"/>
      <c r="D621" s="14"/>
    </row>
    <row r="622" spans="3:4" ht="13.5" customHeight="1" x14ac:dyDescent="0.2">
      <c r="C622" s="14"/>
      <c r="D622" s="14"/>
    </row>
    <row r="623" spans="3:4" ht="13.5" customHeight="1" x14ac:dyDescent="0.2">
      <c r="C623" s="14"/>
      <c r="D623" s="14"/>
    </row>
    <row r="624" spans="3:4" ht="13.5" customHeight="1" x14ac:dyDescent="0.2">
      <c r="C624" s="14"/>
      <c r="D624" s="14"/>
    </row>
    <row r="625" spans="3:4" ht="13.5" customHeight="1" x14ac:dyDescent="0.2">
      <c r="C625" s="14"/>
      <c r="D625" s="14"/>
    </row>
    <row r="626" spans="3:4" ht="13.5" customHeight="1" x14ac:dyDescent="0.2">
      <c r="C626" s="14"/>
      <c r="D626" s="14"/>
    </row>
    <row r="627" spans="3:4" ht="13.5" customHeight="1" x14ac:dyDescent="0.2">
      <c r="C627" s="14"/>
      <c r="D627" s="14"/>
    </row>
    <row r="628" spans="3:4" ht="13.5" customHeight="1" x14ac:dyDescent="0.2">
      <c r="C628" s="14"/>
      <c r="D628" s="14"/>
    </row>
    <row r="629" spans="3:4" ht="13.5" customHeight="1" x14ac:dyDescent="0.2">
      <c r="C629" s="14"/>
      <c r="D629" s="14"/>
    </row>
    <row r="630" spans="3:4" ht="13.5" customHeight="1" x14ac:dyDescent="0.2">
      <c r="C630" s="14"/>
      <c r="D630" s="14"/>
    </row>
    <row r="631" spans="3:4" ht="13.5" customHeight="1" x14ac:dyDescent="0.2">
      <c r="C631" s="14"/>
      <c r="D631" s="14"/>
    </row>
    <row r="632" spans="3:4" ht="13.5" customHeight="1" x14ac:dyDescent="0.2">
      <c r="C632" s="14"/>
      <c r="D632" s="14"/>
    </row>
    <row r="633" spans="3:4" ht="13.5" customHeight="1" x14ac:dyDescent="0.2">
      <c r="C633" s="14"/>
      <c r="D633" s="14"/>
    </row>
    <row r="634" spans="3:4" ht="13.5" customHeight="1" x14ac:dyDescent="0.2">
      <c r="C634" s="14"/>
      <c r="D634" s="14"/>
    </row>
    <row r="635" spans="3:4" ht="13.5" customHeight="1" x14ac:dyDescent="0.2">
      <c r="C635" s="14"/>
      <c r="D635" s="14"/>
    </row>
    <row r="638" spans="3:4" ht="13.5" customHeight="1" x14ac:dyDescent="0.2">
      <c r="C638" s="14"/>
      <c r="D638" s="14"/>
    </row>
    <row r="640" spans="3:4" ht="13.5" customHeight="1" x14ac:dyDescent="0.2">
      <c r="C640" s="14"/>
      <c r="D640" s="14"/>
    </row>
    <row r="641" spans="3:4" ht="13.5" customHeight="1" x14ac:dyDescent="0.2">
      <c r="C641" s="14"/>
      <c r="D641" s="14"/>
    </row>
    <row r="642" spans="3:4" ht="13.5" customHeight="1" x14ac:dyDescent="0.2">
      <c r="C642" s="14"/>
      <c r="D642" s="14"/>
    </row>
    <row r="643" spans="3:4" ht="13.5" customHeight="1" x14ac:dyDescent="0.2">
      <c r="C643" s="14"/>
      <c r="D643" s="14"/>
    </row>
    <row r="644" spans="3:4" ht="13.5" customHeight="1" x14ac:dyDescent="0.2">
      <c r="C644" s="14"/>
      <c r="D644" s="14"/>
    </row>
    <row r="645" spans="3:4" ht="13.5" customHeight="1" x14ac:dyDescent="0.2">
      <c r="C645" s="14"/>
      <c r="D645" s="14"/>
    </row>
    <row r="646" spans="3:4" ht="13.5" customHeight="1" x14ac:dyDescent="0.2">
      <c r="C646" s="14"/>
      <c r="D646" s="14"/>
    </row>
    <row r="647" spans="3:4" ht="13.5" customHeight="1" x14ac:dyDescent="0.2">
      <c r="C647" s="14"/>
      <c r="D647" s="14"/>
    </row>
    <row r="648" spans="3:4" ht="13.5" customHeight="1" x14ac:dyDescent="0.2">
      <c r="C648" s="14"/>
      <c r="D648" s="14"/>
    </row>
    <row r="649" spans="3:4" ht="13.5" customHeight="1" x14ac:dyDescent="0.2">
      <c r="C649" s="14"/>
      <c r="D649" s="14"/>
    </row>
    <row r="650" spans="3:4" ht="13.5" customHeight="1" x14ac:dyDescent="0.2">
      <c r="C650" s="14"/>
      <c r="D650" s="14"/>
    </row>
    <row r="651" spans="3:4" ht="13.5" customHeight="1" x14ac:dyDescent="0.2">
      <c r="C651" s="14"/>
      <c r="D651" s="14"/>
    </row>
    <row r="652" spans="3:4" ht="13.5" customHeight="1" x14ac:dyDescent="0.2">
      <c r="C652" s="14"/>
      <c r="D652" s="14"/>
    </row>
    <row r="653" spans="3:4" ht="13.5" customHeight="1" x14ac:dyDescent="0.2">
      <c r="C653" s="14"/>
      <c r="D653" s="14"/>
    </row>
    <row r="654" spans="3:4" ht="13.5" customHeight="1" x14ac:dyDescent="0.2">
      <c r="C654" s="14"/>
      <c r="D654" s="14"/>
    </row>
    <row r="655" spans="3:4" ht="13.5" customHeight="1" x14ac:dyDescent="0.2">
      <c r="C655" s="14"/>
      <c r="D655" s="14"/>
    </row>
    <row r="658" spans="3:4" ht="13.5" customHeight="1" x14ac:dyDescent="0.2">
      <c r="C658" s="14"/>
      <c r="D658" s="14"/>
    </row>
    <row r="660" spans="3:4" ht="13.5" customHeight="1" x14ac:dyDescent="0.2">
      <c r="C660" s="14"/>
      <c r="D660" s="14"/>
    </row>
    <row r="661" spans="3:4" ht="13.5" customHeight="1" x14ac:dyDescent="0.2">
      <c r="C661" s="14"/>
      <c r="D661" s="14"/>
    </row>
    <row r="662" spans="3:4" ht="13.5" customHeight="1" x14ac:dyDescent="0.2">
      <c r="C662" s="14"/>
      <c r="D662" s="14"/>
    </row>
    <row r="663" spans="3:4" ht="13.5" customHeight="1" x14ac:dyDescent="0.2">
      <c r="C663" s="14"/>
      <c r="D663" s="14"/>
    </row>
    <row r="664" spans="3:4" ht="13.5" customHeight="1" x14ac:dyDescent="0.2">
      <c r="C664" s="14"/>
      <c r="D664" s="14"/>
    </row>
    <row r="665" spans="3:4" ht="13.5" customHeight="1" x14ac:dyDescent="0.2">
      <c r="C665" s="14"/>
      <c r="D665" s="14"/>
    </row>
    <row r="666" spans="3:4" ht="13.5" customHeight="1" x14ac:dyDescent="0.2">
      <c r="C666" s="14"/>
      <c r="D666" s="14"/>
    </row>
    <row r="667" spans="3:4" ht="13.5" customHeight="1" x14ac:dyDescent="0.2">
      <c r="C667" s="14"/>
      <c r="D667" s="14"/>
    </row>
    <row r="668" spans="3:4" ht="13.5" customHeight="1" x14ac:dyDescent="0.2">
      <c r="C668" s="14"/>
      <c r="D668" s="14"/>
    </row>
    <row r="669" spans="3:4" ht="13.5" customHeight="1" x14ac:dyDescent="0.2">
      <c r="C669" s="14"/>
      <c r="D669" s="14"/>
    </row>
    <row r="670" spans="3:4" ht="13.5" customHeight="1" x14ac:dyDescent="0.2">
      <c r="C670" s="14"/>
      <c r="D670" s="14"/>
    </row>
    <row r="671" spans="3:4" ht="13.5" customHeight="1" x14ac:dyDescent="0.2">
      <c r="C671" s="14"/>
      <c r="D671" s="14"/>
    </row>
    <row r="672" spans="3:4" ht="13.5" customHeight="1" x14ac:dyDescent="0.2">
      <c r="C672" s="14"/>
      <c r="D672" s="14"/>
    </row>
    <row r="673" spans="3:4" ht="13.5" customHeight="1" x14ac:dyDescent="0.2">
      <c r="C673" s="14"/>
      <c r="D673" s="14"/>
    </row>
    <row r="674" spans="3:4" ht="13.5" customHeight="1" x14ac:dyDescent="0.2">
      <c r="C674" s="14"/>
      <c r="D674" s="14"/>
    </row>
    <row r="675" spans="3:4" ht="13.5" customHeight="1" x14ac:dyDescent="0.2">
      <c r="C675" s="14"/>
      <c r="D675" s="14"/>
    </row>
    <row r="676" spans="3:4" ht="13.5" customHeight="1" x14ac:dyDescent="0.2">
      <c r="C676" s="14"/>
      <c r="D676" s="14"/>
    </row>
    <row r="677" spans="3:4" ht="13.5" customHeight="1" x14ac:dyDescent="0.2">
      <c r="C677" s="14"/>
      <c r="D677" s="14"/>
    </row>
    <row r="678" spans="3:4" ht="13.5" customHeight="1" x14ac:dyDescent="0.2">
      <c r="C678" s="14"/>
      <c r="D678" s="14"/>
    </row>
    <row r="679" spans="3:4" ht="13.5" customHeight="1" x14ac:dyDescent="0.2">
      <c r="C679" s="14"/>
      <c r="D679" s="14"/>
    </row>
    <row r="680" spans="3:4" ht="13.5" customHeight="1" x14ac:dyDescent="0.2">
      <c r="C680" s="14"/>
      <c r="D680" s="14"/>
    </row>
    <row r="681" spans="3:4" ht="13.5" customHeight="1" x14ac:dyDescent="0.2">
      <c r="C681" s="14"/>
      <c r="D681" s="14"/>
    </row>
    <row r="684" spans="3:4" ht="13.5" customHeight="1" x14ac:dyDescent="0.2">
      <c r="C684" s="14"/>
      <c r="D684" s="14"/>
    </row>
    <row r="686" spans="3:4" ht="13.5" customHeight="1" x14ac:dyDescent="0.2">
      <c r="C686" s="14"/>
      <c r="D686" s="14"/>
    </row>
    <row r="687" spans="3:4" ht="13.5" customHeight="1" x14ac:dyDescent="0.2">
      <c r="C687" s="14"/>
      <c r="D687" s="14"/>
    </row>
    <row r="688" spans="3:4" ht="13.5" customHeight="1" x14ac:dyDescent="0.2">
      <c r="C688" s="14"/>
      <c r="D688" s="14"/>
    </row>
    <row r="689" spans="3:4" ht="13.5" customHeight="1" x14ac:dyDescent="0.2">
      <c r="C689" s="14"/>
      <c r="D689" s="14"/>
    </row>
    <row r="690" spans="3:4" ht="13.5" customHeight="1" x14ac:dyDescent="0.2">
      <c r="C690" s="14"/>
      <c r="D690" s="14"/>
    </row>
    <row r="691" spans="3:4" ht="13.5" customHeight="1" x14ac:dyDescent="0.2">
      <c r="C691" s="14"/>
      <c r="D691" s="14"/>
    </row>
    <row r="692" spans="3:4" ht="13.5" customHeight="1" x14ac:dyDescent="0.2">
      <c r="C692" s="14"/>
      <c r="D692" s="14"/>
    </row>
    <row r="693" spans="3:4" ht="13.5" customHeight="1" x14ac:dyDescent="0.2">
      <c r="C693" s="14"/>
      <c r="D693" s="14"/>
    </row>
    <row r="694" spans="3:4" ht="13.5" customHeight="1" x14ac:dyDescent="0.2">
      <c r="C694" s="14"/>
      <c r="D694" s="14"/>
    </row>
    <row r="695" spans="3:4" ht="13.5" customHeight="1" x14ac:dyDescent="0.2">
      <c r="C695" s="14"/>
      <c r="D695" s="14"/>
    </row>
    <row r="696" spans="3:4" ht="13.5" customHeight="1" x14ac:dyDescent="0.2">
      <c r="C696" s="14"/>
      <c r="D696" s="14"/>
    </row>
    <row r="697" spans="3:4" ht="13.5" customHeight="1" x14ac:dyDescent="0.2">
      <c r="C697" s="14"/>
      <c r="D697" s="14"/>
    </row>
    <row r="698" spans="3:4" ht="13.5" customHeight="1" x14ac:dyDescent="0.2">
      <c r="C698" s="14"/>
      <c r="D698" s="14"/>
    </row>
    <row r="699" spans="3:4" ht="13.5" customHeight="1" x14ac:dyDescent="0.2">
      <c r="C699" s="14"/>
      <c r="D699" s="14"/>
    </row>
    <row r="700" spans="3:4" ht="13.5" customHeight="1" x14ac:dyDescent="0.2">
      <c r="C700" s="14"/>
      <c r="D700" s="14"/>
    </row>
    <row r="701" spans="3:4" ht="13.5" customHeight="1" x14ac:dyDescent="0.2">
      <c r="C701" s="14"/>
      <c r="D701" s="14"/>
    </row>
    <row r="702" spans="3:4" ht="13.5" customHeight="1" x14ac:dyDescent="0.2">
      <c r="C702" s="14"/>
      <c r="D702" s="14"/>
    </row>
    <row r="703" spans="3:4" ht="13.5" customHeight="1" x14ac:dyDescent="0.2">
      <c r="C703" s="14"/>
      <c r="D703" s="14"/>
    </row>
    <row r="704" spans="3:4" ht="13.5" customHeight="1" x14ac:dyDescent="0.2">
      <c r="C704" s="14"/>
      <c r="D704" s="14"/>
    </row>
    <row r="705" spans="3:4" ht="13.5" customHeight="1" x14ac:dyDescent="0.2">
      <c r="C705" s="14"/>
      <c r="D705" s="14"/>
    </row>
    <row r="706" spans="3:4" ht="13.5" customHeight="1" x14ac:dyDescent="0.2">
      <c r="C706" s="14"/>
      <c r="D706" s="14"/>
    </row>
    <row r="707" spans="3:4" ht="13.5" customHeight="1" x14ac:dyDescent="0.2">
      <c r="C707" s="14"/>
      <c r="D707" s="14"/>
    </row>
    <row r="711" spans="3:4" ht="13.5" customHeight="1" x14ac:dyDescent="0.2">
      <c r="C711" s="14"/>
      <c r="D711" s="14"/>
    </row>
    <row r="712" spans="3:4" ht="13.5" customHeight="1" x14ac:dyDescent="0.2">
      <c r="C712" s="14"/>
      <c r="D712" s="14"/>
    </row>
    <row r="713" spans="3:4" ht="13.5" customHeight="1" x14ac:dyDescent="0.2">
      <c r="C713" s="14"/>
      <c r="D713" s="14"/>
    </row>
    <row r="714" spans="3:4" ht="13.5" customHeight="1" x14ac:dyDescent="0.2">
      <c r="C714" s="14"/>
      <c r="D714" s="14"/>
    </row>
    <row r="715" spans="3:4" ht="13.5" customHeight="1" x14ac:dyDescent="0.2">
      <c r="C715" s="14"/>
      <c r="D715" s="14"/>
    </row>
    <row r="716" spans="3:4" ht="13.5" customHeight="1" x14ac:dyDescent="0.2">
      <c r="C716" s="14"/>
      <c r="D716" s="14"/>
    </row>
    <row r="720" spans="3:4" ht="13.5" customHeight="1" x14ac:dyDescent="0.2">
      <c r="C720" s="14"/>
      <c r="D720" s="14"/>
    </row>
    <row r="721" spans="3:4" ht="13.5" customHeight="1" x14ac:dyDescent="0.2">
      <c r="C721" s="14"/>
      <c r="D721" s="14"/>
    </row>
    <row r="722" spans="3:4" ht="13.5" customHeight="1" x14ac:dyDescent="0.2">
      <c r="C722" s="14"/>
      <c r="D722" s="14"/>
    </row>
    <row r="723" spans="3:4" ht="13.5" customHeight="1" x14ac:dyDescent="0.2">
      <c r="C723" s="14"/>
      <c r="D723" s="14"/>
    </row>
    <row r="724" spans="3:4" ht="13.5" customHeight="1" x14ac:dyDescent="0.2">
      <c r="C724" s="14"/>
      <c r="D724" s="14"/>
    </row>
    <row r="725" spans="3:4" ht="13.5" customHeight="1" x14ac:dyDescent="0.2">
      <c r="C725" s="14"/>
      <c r="D725" s="14"/>
    </row>
    <row r="726" spans="3:4" ht="13.5" customHeight="1" x14ac:dyDescent="0.2">
      <c r="C726" s="14"/>
      <c r="D726" s="14"/>
    </row>
    <row r="727" spans="3:4" ht="13.5" customHeight="1" x14ac:dyDescent="0.2">
      <c r="C727" s="14"/>
      <c r="D727" s="14"/>
    </row>
    <row r="728" spans="3:4" ht="13.5" customHeight="1" x14ac:dyDescent="0.2">
      <c r="C728" s="14"/>
      <c r="D728" s="14"/>
    </row>
    <row r="729" spans="3:4" ht="13.5" customHeight="1" x14ac:dyDescent="0.2">
      <c r="C729" s="14"/>
      <c r="D729" s="14"/>
    </row>
    <row r="730" spans="3:4" ht="13.5" customHeight="1" x14ac:dyDescent="0.2">
      <c r="C730" s="14"/>
      <c r="D730" s="14"/>
    </row>
    <row r="731" spans="3:4" ht="13.5" customHeight="1" x14ac:dyDescent="0.2">
      <c r="C731" s="14"/>
      <c r="D731" s="14"/>
    </row>
    <row r="732" spans="3:4" ht="13.5" customHeight="1" x14ac:dyDescent="0.2">
      <c r="C732" s="14"/>
      <c r="D732" s="14"/>
    </row>
    <row r="733" spans="3:4" ht="13.5" customHeight="1" x14ac:dyDescent="0.2">
      <c r="C733" s="14"/>
      <c r="D733" s="14"/>
    </row>
    <row r="734" spans="3:4" ht="13.5" customHeight="1" x14ac:dyDescent="0.2">
      <c r="C734" s="14"/>
      <c r="D734" s="14"/>
    </row>
    <row r="735" spans="3:4" ht="13.5" customHeight="1" x14ac:dyDescent="0.2">
      <c r="C735" s="14"/>
      <c r="D735" s="14"/>
    </row>
    <row r="736" spans="3:4" ht="13.5" customHeight="1" x14ac:dyDescent="0.2">
      <c r="C736" s="14"/>
      <c r="D736" s="14"/>
    </row>
    <row r="737" spans="3:4" ht="13.5" customHeight="1" x14ac:dyDescent="0.2">
      <c r="C737" s="14"/>
      <c r="D737" s="14"/>
    </row>
    <row r="738" spans="3:4" ht="13.5" customHeight="1" x14ac:dyDescent="0.2">
      <c r="C738" s="14"/>
      <c r="D738" s="14"/>
    </row>
    <row r="739" spans="3:4" ht="13.5" customHeight="1" x14ac:dyDescent="0.2">
      <c r="C739" s="14"/>
      <c r="D739" s="14"/>
    </row>
    <row r="740" spans="3:4" ht="13.5" customHeight="1" x14ac:dyDescent="0.2">
      <c r="C740" s="14"/>
      <c r="D740" s="14"/>
    </row>
    <row r="741" spans="3:4" ht="13.5" customHeight="1" x14ac:dyDescent="0.2">
      <c r="C741" s="14"/>
      <c r="D741" s="14"/>
    </row>
    <row r="742" spans="3:4" ht="13.5" customHeight="1" x14ac:dyDescent="0.2">
      <c r="C742" s="14"/>
      <c r="D742" s="14"/>
    </row>
    <row r="743" spans="3:4" ht="13.5" customHeight="1" x14ac:dyDescent="0.2">
      <c r="C743" s="14"/>
      <c r="D743" s="14"/>
    </row>
    <row r="744" spans="3:4" ht="13.5" customHeight="1" x14ac:dyDescent="0.2">
      <c r="C744" s="14"/>
      <c r="D744" s="14"/>
    </row>
    <row r="745" spans="3:4" ht="13.5" customHeight="1" x14ac:dyDescent="0.2">
      <c r="C745" s="14"/>
      <c r="D745" s="14"/>
    </row>
    <row r="746" spans="3:4" ht="13.5" customHeight="1" x14ac:dyDescent="0.2">
      <c r="C746" s="14"/>
      <c r="D746" s="14"/>
    </row>
    <row r="747" spans="3:4" ht="13.5" customHeight="1" x14ac:dyDescent="0.2">
      <c r="C747" s="14"/>
      <c r="D747" s="14"/>
    </row>
    <row r="748" spans="3:4" ht="13.5" customHeight="1" x14ac:dyDescent="0.2">
      <c r="C748" s="14"/>
      <c r="D748" s="14"/>
    </row>
    <row r="749" spans="3:4" ht="13.5" customHeight="1" x14ac:dyDescent="0.2">
      <c r="C749" s="14"/>
      <c r="D749" s="14"/>
    </row>
    <row r="750" spans="3:4" ht="13.5" customHeight="1" x14ac:dyDescent="0.2">
      <c r="C750" s="14"/>
      <c r="D750" s="14"/>
    </row>
    <row r="751" spans="3:4" ht="13.5" customHeight="1" x14ac:dyDescent="0.2">
      <c r="C751" s="14"/>
      <c r="D751" s="14"/>
    </row>
    <row r="752" spans="3:4" ht="13.5" customHeight="1" x14ac:dyDescent="0.2">
      <c r="C752" s="14"/>
      <c r="D752" s="14"/>
    </row>
    <row r="753" spans="3:4" ht="13.5" customHeight="1" x14ac:dyDescent="0.2">
      <c r="C753" s="14"/>
      <c r="D753" s="14"/>
    </row>
    <row r="755" spans="3:4" ht="13.5" customHeight="1" x14ac:dyDescent="0.2">
      <c r="C755" s="14"/>
      <c r="D755" s="14"/>
    </row>
    <row r="756" spans="3:4" ht="13.5" customHeight="1" x14ac:dyDescent="0.2">
      <c r="C756" s="14"/>
      <c r="D756" s="14"/>
    </row>
    <row r="757" spans="3:4" ht="13.5" customHeight="1" x14ac:dyDescent="0.2">
      <c r="C757" s="14"/>
      <c r="D757" s="14"/>
    </row>
    <row r="759" spans="3:4" ht="13.5" customHeight="1" x14ac:dyDescent="0.2">
      <c r="C759" s="14"/>
      <c r="D759" s="14"/>
    </row>
    <row r="760" spans="3:4" ht="13.5" customHeight="1" x14ac:dyDescent="0.2">
      <c r="C760" s="14"/>
      <c r="D760" s="14"/>
    </row>
    <row r="761" spans="3:4" ht="13.5" customHeight="1" x14ac:dyDescent="0.2">
      <c r="C761" s="14"/>
      <c r="D761" s="14"/>
    </row>
    <row r="762" spans="3:4" ht="13.5" customHeight="1" x14ac:dyDescent="0.2">
      <c r="C762" s="14"/>
      <c r="D762" s="14"/>
    </row>
    <row r="763" spans="3:4" ht="13.5" customHeight="1" x14ac:dyDescent="0.2">
      <c r="C763" s="14"/>
      <c r="D763" s="14"/>
    </row>
    <row r="764" spans="3:4" ht="13.5" customHeight="1" x14ac:dyDescent="0.2">
      <c r="C764" s="14"/>
      <c r="D764" s="14"/>
    </row>
    <row r="765" spans="3:4" ht="13.5" customHeight="1" x14ac:dyDescent="0.2">
      <c r="C765" s="14"/>
      <c r="D765" s="14"/>
    </row>
    <row r="766" spans="3:4" ht="13.5" customHeight="1" x14ac:dyDescent="0.2">
      <c r="C766" s="14"/>
      <c r="D766" s="14"/>
    </row>
    <row r="767" spans="3:4" ht="13.5" customHeight="1" x14ac:dyDescent="0.2">
      <c r="C767" s="14"/>
      <c r="D767" s="14"/>
    </row>
    <row r="768" spans="3:4" ht="13.5" customHeight="1" x14ac:dyDescent="0.2">
      <c r="C768" s="14"/>
      <c r="D768" s="14"/>
    </row>
    <row r="770" spans="1:6" ht="13.5" customHeight="1" x14ac:dyDescent="0.2">
      <c r="C770" s="14"/>
      <c r="D770" s="14"/>
    </row>
    <row r="772" spans="1:6" s="19" customFormat="1" ht="13.5" customHeight="1" x14ac:dyDescent="0.2">
      <c r="A772" s="15"/>
      <c r="B772" s="11"/>
      <c r="C772" s="12"/>
      <c r="D772" s="12"/>
      <c r="E772" s="18"/>
      <c r="F772" s="18"/>
    </row>
    <row r="773" spans="1:6" ht="13.5" customHeight="1" x14ac:dyDescent="0.2">
      <c r="C773" s="14"/>
      <c r="D773" s="14"/>
    </row>
    <row r="774" spans="1:6" ht="13.5" customHeight="1" x14ac:dyDescent="0.2">
      <c r="C774" s="14"/>
      <c r="D774" s="14"/>
    </row>
    <row r="775" spans="1:6" ht="13.5" customHeight="1" x14ac:dyDescent="0.2">
      <c r="C775" s="14"/>
      <c r="D775" s="14"/>
    </row>
    <row r="776" spans="1:6" ht="13.5" customHeight="1" x14ac:dyDescent="0.2">
      <c r="C776" s="14"/>
      <c r="D776" s="14"/>
    </row>
    <row r="777" spans="1:6" ht="13.5" customHeight="1" x14ac:dyDescent="0.2">
      <c r="C777" s="14"/>
      <c r="D777" s="14"/>
    </row>
    <row r="778" spans="1:6" ht="13.5" customHeight="1" x14ac:dyDescent="0.2">
      <c r="C778" s="14"/>
      <c r="D778" s="14"/>
    </row>
    <row r="779" spans="1:6" ht="13.5" customHeight="1" x14ac:dyDescent="0.2">
      <c r="C779" s="14"/>
      <c r="D779" s="14"/>
    </row>
    <row r="780" spans="1:6" ht="13.5" customHeight="1" x14ac:dyDescent="0.2">
      <c r="C780" s="14"/>
      <c r="D780" s="14"/>
    </row>
    <row r="781" spans="1:6" ht="13.5" customHeight="1" x14ac:dyDescent="0.2">
      <c r="C781" s="14"/>
      <c r="D781" s="14"/>
    </row>
    <row r="782" spans="1:6" ht="13.5" customHeight="1" x14ac:dyDescent="0.2">
      <c r="C782" s="14"/>
      <c r="D782" s="14"/>
    </row>
    <row r="783" spans="1:6" ht="13.5" customHeight="1" x14ac:dyDescent="0.2">
      <c r="C783" s="14"/>
      <c r="D783" s="14"/>
    </row>
    <row r="784" spans="1:6" ht="13.5" customHeight="1" x14ac:dyDescent="0.2">
      <c r="C784" s="14"/>
      <c r="D784" s="14"/>
    </row>
    <row r="785" spans="2:4" ht="13.5" customHeight="1" x14ac:dyDescent="0.2">
      <c r="C785" s="14"/>
      <c r="D785" s="14"/>
    </row>
    <row r="786" spans="2:4" ht="13.5" customHeight="1" x14ac:dyDescent="0.2">
      <c r="C786" s="14"/>
      <c r="D786" s="14"/>
    </row>
    <row r="787" spans="2:4" ht="13.5" customHeight="1" x14ac:dyDescent="0.2">
      <c r="C787" s="14"/>
      <c r="D787" s="14"/>
    </row>
    <row r="788" spans="2:4" ht="13.5" customHeight="1" x14ac:dyDescent="0.2">
      <c r="C788" s="14"/>
      <c r="D788" s="14"/>
    </row>
    <row r="789" spans="2:4" ht="13.5" customHeight="1" x14ac:dyDescent="0.2">
      <c r="C789" s="14"/>
      <c r="D789" s="14"/>
    </row>
    <row r="790" spans="2:4" ht="13.5" customHeight="1" x14ac:dyDescent="0.2">
      <c r="C790" s="14"/>
      <c r="D790" s="14"/>
    </row>
    <row r="791" spans="2:4" ht="13.5" customHeight="1" x14ac:dyDescent="0.2">
      <c r="B791" s="16"/>
      <c r="C791" s="19"/>
      <c r="D791" s="19"/>
    </row>
    <row r="793" spans="2:4" ht="13.5" customHeight="1" x14ac:dyDescent="0.2">
      <c r="C793" s="14"/>
      <c r="D793" s="14"/>
    </row>
    <row r="794" spans="2:4" ht="13.5" customHeight="1" x14ac:dyDescent="0.2">
      <c r="C794" s="14"/>
      <c r="D794" s="14"/>
    </row>
    <row r="797" spans="2:4" ht="13.5" customHeight="1" x14ac:dyDescent="0.2">
      <c r="C797" s="14"/>
      <c r="D797" s="14"/>
    </row>
    <row r="798" spans="2:4" ht="13.5" customHeight="1" x14ac:dyDescent="0.2">
      <c r="C798" s="14"/>
      <c r="D798" s="14"/>
    </row>
    <row r="799" spans="2:4" ht="13.5" customHeight="1" x14ac:dyDescent="0.2">
      <c r="C799" s="14"/>
      <c r="D799" s="14"/>
    </row>
    <row r="800" spans="2:4" ht="13.5" customHeight="1" x14ac:dyDescent="0.2">
      <c r="C800" s="14"/>
      <c r="D800" s="14"/>
    </row>
    <row r="802" spans="1:6" ht="13.5" customHeight="1" x14ac:dyDescent="0.2">
      <c r="C802" s="14"/>
      <c r="D802" s="14"/>
    </row>
    <row r="803" spans="1:6" ht="13.5" customHeight="1" x14ac:dyDescent="0.2">
      <c r="C803" s="14"/>
      <c r="D803" s="14"/>
    </row>
    <row r="804" spans="1:6" ht="13.5" customHeight="1" x14ac:dyDescent="0.2">
      <c r="C804" s="14"/>
      <c r="D804" s="14"/>
    </row>
    <row r="805" spans="1:6" ht="13.5" customHeight="1" x14ac:dyDescent="0.2">
      <c r="C805" s="14"/>
      <c r="D805" s="14"/>
    </row>
    <row r="807" spans="1:6" ht="13.5" customHeight="1" x14ac:dyDescent="0.2">
      <c r="C807" s="14"/>
      <c r="D807" s="14"/>
    </row>
    <row r="808" spans="1:6" ht="13.5" customHeight="1" x14ac:dyDescent="0.2">
      <c r="C808" s="14"/>
      <c r="D808" s="14"/>
    </row>
    <row r="810" spans="1:6" s="28" customFormat="1" ht="13.5" customHeight="1" x14ac:dyDescent="0.25">
      <c r="A810" s="24"/>
      <c r="B810" s="11"/>
      <c r="C810" s="14"/>
      <c r="D810" s="14"/>
      <c r="E810" s="27"/>
      <c r="F810" s="27"/>
    </row>
    <row r="811" spans="1:6" s="19" customFormat="1" ht="13.5" customHeight="1" x14ac:dyDescent="0.2">
      <c r="A811" s="15"/>
      <c r="B811" s="11"/>
      <c r="C811" s="14"/>
      <c r="D811" s="14"/>
      <c r="E811" s="18"/>
      <c r="F811" s="18"/>
    </row>
    <row r="812" spans="1:6" s="19" customFormat="1" ht="13.5" customHeight="1" x14ac:dyDescent="0.2">
      <c r="A812" s="15"/>
      <c r="B812" s="11"/>
      <c r="C812" s="14"/>
      <c r="D812" s="14"/>
      <c r="E812" s="18"/>
      <c r="F812" s="18"/>
    </row>
    <row r="813" spans="1:6" s="19" customFormat="1" ht="13.5" customHeight="1" x14ac:dyDescent="0.2">
      <c r="A813" s="15"/>
      <c r="B813" s="11"/>
      <c r="C813" s="14"/>
      <c r="D813" s="14"/>
      <c r="E813" s="18"/>
      <c r="F813" s="18"/>
    </row>
    <row r="815" spans="1:6" ht="13.5" customHeight="1" x14ac:dyDescent="0.2">
      <c r="C815" s="14"/>
      <c r="D815" s="14"/>
    </row>
    <row r="816" spans="1:6" ht="13.5" customHeight="1" x14ac:dyDescent="0.2">
      <c r="C816" s="14"/>
      <c r="D816" s="14"/>
    </row>
    <row r="818" spans="2:4" ht="13.5" customHeight="1" x14ac:dyDescent="0.2">
      <c r="C818" s="14"/>
      <c r="D818" s="14"/>
    </row>
    <row r="819" spans="2:4" ht="13.5" customHeight="1" x14ac:dyDescent="0.2">
      <c r="C819" s="14"/>
      <c r="D819" s="14"/>
    </row>
    <row r="821" spans="2:4" ht="13.5" customHeight="1" x14ac:dyDescent="0.2">
      <c r="C821" s="14"/>
      <c r="D821" s="14"/>
    </row>
    <row r="822" spans="2:4" ht="13.5" customHeight="1" x14ac:dyDescent="0.2">
      <c r="C822" s="14"/>
      <c r="D822" s="14"/>
    </row>
    <row r="824" spans="2:4" ht="13.5" customHeight="1" x14ac:dyDescent="0.2">
      <c r="C824" s="14"/>
      <c r="D824" s="14"/>
    </row>
    <row r="825" spans="2:4" ht="13.5" customHeight="1" x14ac:dyDescent="0.2">
      <c r="C825" s="14"/>
      <c r="D825" s="14"/>
    </row>
    <row r="829" spans="2:4" ht="13.5" customHeight="1" x14ac:dyDescent="0.2">
      <c r="B829" s="25"/>
      <c r="C829" s="26"/>
      <c r="D829" s="26"/>
    </row>
    <row r="830" spans="2:4" ht="13.5" customHeight="1" x14ac:dyDescent="0.2">
      <c r="B830" s="16"/>
      <c r="C830" s="19"/>
      <c r="D830" s="19"/>
    </row>
    <row r="831" spans="2:4" ht="13.5" customHeight="1" x14ac:dyDescent="0.2">
      <c r="B831" s="16"/>
      <c r="C831" s="19"/>
      <c r="D831" s="19"/>
    </row>
    <row r="832" spans="2:4" ht="13.5" customHeight="1" x14ac:dyDescent="0.2">
      <c r="B832" s="16"/>
      <c r="C832" s="19"/>
      <c r="D832" s="19"/>
    </row>
    <row r="835" spans="3:4" ht="13.5" customHeight="1" x14ac:dyDescent="0.2">
      <c r="C835" s="14"/>
      <c r="D835" s="14"/>
    </row>
    <row r="837" spans="3:4" ht="13.5" customHeight="1" x14ac:dyDescent="0.2">
      <c r="C837" s="14"/>
      <c r="D837" s="14"/>
    </row>
    <row r="838" spans="3:4" ht="13.5" customHeight="1" x14ac:dyDescent="0.2">
      <c r="C838" s="14"/>
      <c r="D838" s="14"/>
    </row>
    <row r="845" spans="3:4" ht="13.5" customHeight="1" x14ac:dyDescent="0.2">
      <c r="C845" s="14"/>
      <c r="D845" s="14"/>
    </row>
    <row r="848" spans="3:4" ht="13.5" customHeight="1" x14ac:dyDescent="0.2">
      <c r="C848" s="14"/>
      <c r="D848" s="14"/>
    </row>
    <row r="849" spans="3:4" ht="13.5" customHeight="1" x14ac:dyDescent="0.2">
      <c r="C849" s="14"/>
      <c r="D849" s="14"/>
    </row>
    <row r="851" spans="3:4" ht="13.5" customHeight="1" x14ac:dyDescent="0.2">
      <c r="C851" s="14"/>
      <c r="D851" s="14"/>
    </row>
    <row r="852" spans="3:4" ht="13.5" customHeight="1" x14ac:dyDescent="0.2">
      <c r="C852" s="14"/>
      <c r="D852" s="14"/>
    </row>
    <row r="854" spans="3:4" ht="13.5" customHeight="1" x14ac:dyDescent="0.2">
      <c r="C854" s="14"/>
      <c r="D854" s="14"/>
    </row>
    <row r="856" spans="3:4" ht="13.5" customHeight="1" x14ac:dyDescent="0.2">
      <c r="C856" s="14"/>
      <c r="D856" s="14"/>
    </row>
    <row r="861" spans="3:4" ht="13.5" customHeight="1" x14ac:dyDescent="0.2">
      <c r="C861" s="14"/>
      <c r="D861" s="14"/>
    </row>
    <row r="862" spans="3:4" ht="13.5" customHeight="1" x14ac:dyDescent="0.2">
      <c r="C862" s="14"/>
      <c r="D862" s="14"/>
    </row>
    <row r="863" spans="3:4" ht="13.5" customHeight="1" x14ac:dyDescent="0.2">
      <c r="C863" s="14"/>
      <c r="D863" s="14"/>
    </row>
    <row r="864" spans="3:4" ht="13.5" customHeight="1" x14ac:dyDescent="0.2">
      <c r="C864" s="14"/>
      <c r="D864" s="14"/>
    </row>
    <row r="865" spans="1:6" ht="13.5" customHeight="1" x14ac:dyDescent="0.2">
      <c r="C865" s="14"/>
      <c r="D865" s="14"/>
    </row>
    <row r="866" spans="1:6" ht="13.5" customHeight="1" x14ac:dyDescent="0.2">
      <c r="C866" s="14"/>
      <c r="D866" s="14"/>
    </row>
    <row r="867" spans="1:6" ht="13.5" customHeight="1" x14ac:dyDescent="0.2">
      <c r="C867" s="14"/>
      <c r="D867" s="14"/>
    </row>
    <row r="868" spans="1:6" s="19" customFormat="1" ht="13.5" customHeight="1" x14ac:dyDescent="0.2">
      <c r="A868" s="15"/>
      <c r="B868" s="11"/>
      <c r="C868" s="14"/>
      <c r="D868" s="14"/>
      <c r="E868" s="18"/>
      <c r="F868" s="18"/>
    </row>
    <row r="869" spans="1:6" ht="13.5" customHeight="1" x14ac:dyDescent="0.2">
      <c r="C869" s="14"/>
      <c r="D869" s="14"/>
    </row>
    <row r="870" spans="1:6" ht="13.5" customHeight="1" x14ac:dyDescent="0.2">
      <c r="C870" s="14"/>
      <c r="D870" s="14"/>
    </row>
    <row r="871" spans="1:6" ht="13.5" customHeight="1" x14ac:dyDescent="0.2">
      <c r="C871" s="14"/>
      <c r="D871" s="14"/>
    </row>
    <row r="872" spans="1:6" ht="13.5" customHeight="1" x14ac:dyDescent="0.2">
      <c r="C872" s="14"/>
      <c r="D872" s="14"/>
    </row>
    <row r="873" spans="1:6" ht="13.5" customHeight="1" x14ac:dyDescent="0.2">
      <c r="C873" s="14"/>
      <c r="D873" s="14"/>
    </row>
    <row r="876" spans="1:6" ht="13.5" customHeight="1" x14ac:dyDescent="0.2">
      <c r="C876" s="14"/>
      <c r="D876" s="14"/>
    </row>
    <row r="877" spans="1:6" ht="13.5" customHeight="1" x14ac:dyDescent="0.2">
      <c r="C877" s="14"/>
      <c r="D877" s="14"/>
    </row>
    <row r="879" spans="1:6" s="23" customFormat="1" ht="13.5" customHeight="1" x14ac:dyDescent="0.15">
      <c r="A879" s="10"/>
      <c r="B879" s="11"/>
      <c r="C879" s="12"/>
      <c r="D879" s="12"/>
      <c r="E879" s="29"/>
      <c r="F879" s="29"/>
    </row>
    <row r="883" spans="1:6" s="19" customFormat="1" ht="13.5" customHeight="1" x14ac:dyDescent="0.2">
      <c r="A883" s="15"/>
      <c r="B883" s="11"/>
      <c r="C883" s="12"/>
      <c r="D883" s="12"/>
      <c r="E883" s="18"/>
      <c r="F883" s="18"/>
    </row>
    <row r="884" spans="1:6" s="31" customFormat="1" ht="13.5" customHeight="1" x14ac:dyDescent="0.2">
      <c r="A884" s="10"/>
      <c r="B884" s="11"/>
      <c r="C884" s="14"/>
      <c r="D884" s="14"/>
    </row>
    <row r="885" spans="1:6" s="2" customFormat="1" ht="13.5" customHeight="1" x14ac:dyDescent="0.2">
      <c r="A885" s="15"/>
      <c r="B885" s="11"/>
      <c r="C885" s="12"/>
      <c r="D885" s="12"/>
    </row>
    <row r="886" spans="1:6" s="31" customFormat="1" ht="13.5" customHeight="1" x14ac:dyDescent="0.2">
      <c r="A886" s="10"/>
      <c r="B886" s="11"/>
      <c r="C886" s="12"/>
      <c r="D886" s="12"/>
    </row>
    <row r="887" spans="1:6" s="31" customFormat="1" ht="13.5" customHeight="1" x14ac:dyDescent="0.2">
      <c r="A887" s="10"/>
      <c r="B887" s="16"/>
      <c r="C887" s="19"/>
      <c r="D887" s="19"/>
    </row>
    <row r="890" spans="1:6" ht="13.5" customHeight="1" x14ac:dyDescent="0.2">
      <c r="B890" s="33"/>
      <c r="C890" s="20"/>
      <c r="D890" s="20"/>
    </row>
    <row r="892" spans="1:6" ht="13.5" customHeight="1" x14ac:dyDescent="0.2">
      <c r="C892" s="14"/>
      <c r="D892" s="14"/>
    </row>
    <row r="893" spans="1:6" ht="13.5" customHeight="1" x14ac:dyDescent="0.2">
      <c r="C893" s="14"/>
      <c r="D893" s="14"/>
    </row>
    <row r="894" spans="1:6" ht="13.5" customHeight="1" x14ac:dyDescent="0.2">
      <c r="C894" s="14"/>
      <c r="D894" s="14"/>
    </row>
    <row r="896" spans="1:6" ht="13.5" customHeight="1" x14ac:dyDescent="0.2">
      <c r="C896" s="14"/>
      <c r="D896" s="14"/>
    </row>
    <row r="897" spans="1:6" ht="13.5" customHeight="1" x14ac:dyDescent="0.2">
      <c r="B897" s="33"/>
      <c r="C897" s="20"/>
      <c r="D897" s="20"/>
    </row>
    <row r="898" spans="1:6" ht="13.5" customHeight="1" x14ac:dyDescent="0.2">
      <c r="B898" s="33"/>
      <c r="C898" s="20"/>
      <c r="D898" s="20"/>
    </row>
    <row r="899" spans="1:6" ht="13.5" customHeight="1" x14ac:dyDescent="0.2">
      <c r="B899" s="33"/>
      <c r="C899" s="20"/>
      <c r="D899" s="20"/>
    </row>
    <row r="900" spans="1:6" s="31" customFormat="1" ht="13.5" customHeight="1" x14ac:dyDescent="0.2">
      <c r="A900" s="10"/>
      <c r="B900" s="33"/>
      <c r="C900" s="20"/>
      <c r="D900" s="20"/>
    </row>
    <row r="901" spans="1:6" s="31" customFormat="1" ht="13.5" customHeight="1" x14ac:dyDescent="0.2">
      <c r="A901" s="10"/>
      <c r="B901" s="33"/>
      <c r="C901" s="20"/>
      <c r="D901" s="20"/>
    </row>
    <row r="902" spans="1:6" s="31" customFormat="1" ht="13.5" customHeight="1" x14ac:dyDescent="0.2">
      <c r="A902" s="10"/>
      <c r="B902" s="16"/>
      <c r="C902" s="19"/>
      <c r="D902" s="19"/>
    </row>
    <row r="903" spans="1:6" s="31" customFormat="1" ht="13.5" customHeight="1" x14ac:dyDescent="0.2">
      <c r="A903" s="10"/>
      <c r="B903" s="11"/>
      <c r="C903" s="12"/>
      <c r="D903" s="12"/>
    </row>
    <row r="904" spans="1:6" ht="13.5" customHeight="1" x14ac:dyDescent="0.2">
      <c r="B904" s="16"/>
      <c r="C904" s="19"/>
      <c r="D904" s="19"/>
    </row>
    <row r="905" spans="1:6" ht="13.5" customHeight="1" x14ac:dyDescent="0.2">
      <c r="B905" s="33"/>
      <c r="C905" s="20"/>
      <c r="D905" s="20"/>
    </row>
    <row r="906" spans="1:6" ht="13.5" customHeight="1" x14ac:dyDescent="0.2">
      <c r="B906" s="33"/>
      <c r="C906" s="20"/>
      <c r="D906" s="20"/>
    </row>
    <row r="907" spans="1:6" s="31" customFormat="1" ht="13.5" customHeight="1" x14ac:dyDescent="0.2">
      <c r="A907" s="10"/>
      <c r="B907" s="33"/>
      <c r="C907" s="20"/>
      <c r="D907" s="20"/>
    </row>
    <row r="908" spans="1:6" s="31" customFormat="1" ht="13.5" customHeight="1" x14ac:dyDescent="0.2">
      <c r="A908" s="10"/>
      <c r="B908" s="11"/>
      <c r="C908" s="12"/>
      <c r="D908" s="12"/>
    </row>
    <row r="909" spans="1:6" ht="13.5" customHeight="1" x14ac:dyDescent="0.2">
      <c r="A909" s="32"/>
      <c r="B909" s="33"/>
      <c r="C909" s="22"/>
      <c r="D909" s="22"/>
    </row>
    <row r="910" spans="1:6" ht="13.5" customHeight="1" x14ac:dyDescent="0.2">
      <c r="A910" s="32"/>
    </row>
    <row r="911" spans="1:6" s="23" customFormat="1" ht="13.5" customHeight="1" x14ac:dyDescent="0.15">
      <c r="A911" s="10"/>
      <c r="B911" s="33"/>
      <c r="C911" s="22"/>
      <c r="D911" s="22"/>
      <c r="E911" s="29"/>
      <c r="F911" s="29"/>
    </row>
    <row r="912" spans="1:6" ht="13.5" customHeight="1" x14ac:dyDescent="0.2">
      <c r="B912" s="33"/>
      <c r="C912" s="22"/>
      <c r="D912" s="22"/>
    </row>
    <row r="913" spans="2:4" ht="13.5" customHeight="1" x14ac:dyDescent="0.2">
      <c r="C913" s="22"/>
      <c r="D913" s="22"/>
    </row>
    <row r="916" spans="2:4" ht="13.5" customHeight="1" x14ac:dyDescent="0.2">
      <c r="B916" s="33"/>
      <c r="C916" s="20"/>
      <c r="D916" s="20"/>
    </row>
    <row r="917" spans="2:4" ht="13.5" customHeight="1" x14ac:dyDescent="0.2">
      <c r="B917" s="33"/>
      <c r="C917" s="20"/>
      <c r="D917" s="20"/>
    </row>
    <row r="919" spans="2:4" ht="13.5" customHeight="1" x14ac:dyDescent="0.2">
      <c r="C919" s="14"/>
      <c r="D919" s="14"/>
    </row>
    <row r="920" spans="2:4" ht="13.5" customHeight="1" x14ac:dyDescent="0.2">
      <c r="B920" s="34"/>
      <c r="C920" s="23"/>
      <c r="D920" s="23"/>
    </row>
    <row r="929" spans="3:4" ht="13.5" customHeight="1" x14ac:dyDescent="0.2">
      <c r="C929" s="31"/>
      <c r="D929" s="31"/>
    </row>
  </sheetData>
  <sheetProtection algorithmName="SHA-512" hashValue="lFkQ1FukxrWKrTqg/VzxetXLY6kC6M07aXSmNjl3ccGVuzx+8ud+OLCuV/MQw9ANNN2jAMZiKqXOcWh4faDwlQ==" saltValue="/AbQz7EG6thS9DX/87M2vQ==" spinCount="100000" sheet="1" objects="1" scenarios="1" selectLockedCells="1" selectUnlockedCells="1"/>
  <mergeCells count="2">
    <mergeCell ref="A44:D44"/>
    <mergeCell ref="H59:J59"/>
  </mergeCells>
  <phoneticPr fontId="0" type="noConversion"/>
  <pageMargins left="1" right="0.2" top="0.78740157480314965" bottom="0.78740157480314965" header="0.35433070866141736" footer="0"/>
  <pageSetup paperSize="9" fitToHeight="0" orientation="portrait" r:id="rId1"/>
  <headerFooter alignWithMargins="0">
    <oddFooter>&amp;R&amp;8&amp;P/&amp;N</oddFooter>
  </headerFooter>
  <rowBreaks count="1" manualBreakCount="1">
    <brk id="43"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53"/>
  <sheetViews>
    <sheetView view="pageBreakPreview" topLeftCell="B1" zoomScale="145" zoomScaleNormal="100" zoomScaleSheetLayoutView="145" workbookViewId="0">
      <selection activeCell="F5" sqref="F5"/>
    </sheetView>
  </sheetViews>
  <sheetFormatPr defaultRowHeight="12.75" x14ac:dyDescent="0.2"/>
  <cols>
    <col min="1" max="1" width="1.83203125" style="124" hidden="1" customWidth="1"/>
    <col min="2" max="2" width="7.1640625" style="148" bestFit="1" customWidth="1"/>
    <col min="3" max="3" width="57.33203125" style="124" customWidth="1"/>
    <col min="4" max="4" width="7.6640625" style="149" bestFit="1" customWidth="1"/>
    <col min="5" max="5" width="9.5" style="150" bestFit="1" customWidth="1"/>
    <col min="6" max="6" width="12" style="124" customWidth="1"/>
    <col min="7" max="7" width="13.6640625" style="124" bestFit="1" customWidth="1"/>
    <col min="8" max="8" width="6.6640625" style="124" customWidth="1"/>
    <col min="9" max="16384" width="9.33203125" style="124"/>
  </cols>
  <sheetData>
    <row r="1" spans="1:9" x14ac:dyDescent="0.2">
      <c r="B1" s="125" t="s">
        <v>34</v>
      </c>
      <c r="C1" s="126" t="s">
        <v>33</v>
      </c>
      <c r="D1" s="127"/>
      <c r="E1" s="127"/>
      <c r="F1" s="127"/>
      <c r="G1" s="127"/>
    </row>
    <row r="2" spans="1:9" x14ac:dyDescent="0.2">
      <c r="B2" s="76"/>
      <c r="C2" s="47"/>
      <c r="D2" s="128"/>
      <c r="E2" s="67"/>
      <c r="F2" s="129"/>
    </row>
    <row r="3" spans="1:9" ht="25.5" x14ac:dyDescent="0.2">
      <c r="A3" s="130"/>
      <c r="B3" s="131" t="s">
        <v>13</v>
      </c>
      <c r="C3" s="132" t="s">
        <v>14</v>
      </c>
      <c r="D3" s="131" t="s">
        <v>15</v>
      </c>
      <c r="E3" s="131" t="s">
        <v>16</v>
      </c>
      <c r="F3" s="131" t="s">
        <v>118</v>
      </c>
      <c r="G3" s="131" t="s">
        <v>119</v>
      </c>
    </row>
    <row r="4" spans="1:9" x14ac:dyDescent="0.2">
      <c r="A4" s="130"/>
      <c r="B4" s="116" t="s">
        <v>78</v>
      </c>
      <c r="C4" s="133" t="s">
        <v>79</v>
      </c>
      <c r="D4" s="134"/>
      <c r="E4" s="135"/>
      <c r="F4" s="157"/>
      <c r="G4" s="133"/>
    </row>
    <row r="5" spans="1:9" ht="25.5" x14ac:dyDescent="0.2">
      <c r="A5" s="130"/>
      <c r="B5" s="116" t="s">
        <v>90</v>
      </c>
      <c r="C5" s="101" t="s">
        <v>85</v>
      </c>
      <c r="D5" s="103" t="s">
        <v>25</v>
      </c>
      <c r="E5" s="136">
        <v>1</v>
      </c>
      <c r="F5" s="102"/>
      <c r="G5" s="137">
        <f t="shared" ref="G5:G10" si="0">+ROUND((E5*F5),2)</f>
        <v>0</v>
      </c>
    </row>
    <row r="6" spans="1:9" ht="76.5" x14ac:dyDescent="0.2">
      <c r="A6" s="130"/>
      <c r="B6" s="116" t="s">
        <v>91</v>
      </c>
      <c r="C6" s="89" t="s">
        <v>129</v>
      </c>
      <c r="D6" s="103" t="s">
        <v>25</v>
      </c>
      <c r="E6" s="136">
        <v>1</v>
      </c>
      <c r="F6" s="102"/>
      <c r="G6" s="137">
        <f t="shared" si="0"/>
        <v>0</v>
      </c>
    </row>
    <row r="7" spans="1:9" ht="38.25" x14ac:dyDescent="0.2">
      <c r="A7" s="130"/>
      <c r="B7" s="116" t="s">
        <v>92</v>
      </c>
      <c r="C7" s="89" t="s">
        <v>89</v>
      </c>
      <c r="D7" s="138" t="s">
        <v>25</v>
      </c>
      <c r="E7" s="136">
        <v>1</v>
      </c>
      <c r="F7" s="102"/>
      <c r="G7" s="137">
        <f t="shared" si="0"/>
        <v>0</v>
      </c>
    </row>
    <row r="8" spans="1:9" ht="38.25" x14ac:dyDescent="0.2">
      <c r="A8" s="130"/>
      <c r="B8" s="116" t="s">
        <v>93</v>
      </c>
      <c r="C8" s="139" t="s">
        <v>95</v>
      </c>
      <c r="D8" s="138" t="s">
        <v>25</v>
      </c>
      <c r="E8" s="136">
        <v>1</v>
      </c>
      <c r="F8" s="102"/>
      <c r="G8" s="137">
        <f t="shared" si="0"/>
        <v>0</v>
      </c>
    </row>
    <row r="9" spans="1:9" ht="102" x14ac:dyDescent="0.2">
      <c r="A9" s="130"/>
      <c r="B9" s="116" t="s">
        <v>94</v>
      </c>
      <c r="C9" s="139" t="s">
        <v>130</v>
      </c>
      <c r="D9" s="138" t="s">
        <v>1</v>
      </c>
      <c r="E9" s="136">
        <v>914.62</v>
      </c>
      <c r="F9" s="102"/>
      <c r="G9" s="137">
        <f t="shared" si="0"/>
        <v>0</v>
      </c>
    </row>
    <row r="10" spans="1:9" ht="51" x14ac:dyDescent="0.2">
      <c r="A10" s="130"/>
      <c r="B10" s="116" t="s">
        <v>125</v>
      </c>
      <c r="C10" s="139" t="s">
        <v>124</v>
      </c>
      <c r="D10" s="138" t="s">
        <v>25</v>
      </c>
      <c r="E10" s="136">
        <v>1</v>
      </c>
      <c r="F10" s="102"/>
      <c r="G10" s="137">
        <f t="shared" si="0"/>
        <v>0</v>
      </c>
    </row>
    <row r="11" spans="1:9" x14ac:dyDescent="0.2">
      <c r="A11" s="130"/>
      <c r="B11" s="116" t="s">
        <v>80</v>
      </c>
      <c r="C11" s="140" t="s">
        <v>81</v>
      </c>
      <c r="D11" s="138"/>
      <c r="E11" s="141"/>
      <c r="F11" s="158"/>
      <c r="G11" s="140"/>
    </row>
    <row r="12" spans="1:9" ht="38.25" x14ac:dyDescent="0.2">
      <c r="A12" s="130"/>
      <c r="B12" s="116" t="s">
        <v>82</v>
      </c>
      <c r="C12" s="139" t="s">
        <v>84</v>
      </c>
      <c r="D12" s="138" t="s">
        <v>18</v>
      </c>
      <c r="E12" s="136">
        <v>1</v>
      </c>
      <c r="F12" s="102"/>
      <c r="G12" s="137">
        <f>+ROUND((E12*F12),2)</f>
        <v>0</v>
      </c>
    </row>
    <row r="13" spans="1:9" x14ac:dyDescent="0.2">
      <c r="A13" s="130"/>
      <c r="B13" s="116" t="s">
        <v>97</v>
      </c>
      <c r="C13" s="139" t="s">
        <v>98</v>
      </c>
      <c r="D13" s="138"/>
      <c r="E13" s="136"/>
      <c r="F13" s="102"/>
      <c r="G13" s="137"/>
    </row>
    <row r="14" spans="1:9" ht="63.75" x14ac:dyDescent="0.2">
      <c r="A14" s="130"/>
      <c r="B14" s="116" t="s">
        <v>99</v>
      </c>
      <c r="C14" s="142" t="s">
        <v>96</v>
      </c>
      <c r="D14" s="134" t="s">
        <v>25</v>
      </c>
      <c r="E14" s="143">
        <v>1</v>
      </c>
      <c r="F14" s="88"/>
      <c r="G14" s="90">
        <f>E14*F14</f>
        <v>0</v>
      </c>
    </row>
    <row r="15" spans="1:9" x14ac:dyDescent="0.2">
      <c r="A15" s="130"/>
      <c r="B15" s="116"/>
      <c r="C15" s="145" t="s">
        <v>83</v>
      </c>
      <c r="D15" s="134"/>
      <c r="E15" s="143"/>
      <c r="F15" s="88"/>
      <c r="G15" s="146">
        <f>SUM(G5:G14)</f>
        <v>0</v>
      </c>
    </row>
    <row r="16" spans="1:9" x14ac:dyDescent="0.2">
      <c r="A16" s="147"/>
      <c r="H16" s="147"/>
      <c r="I16" s="147"/>
    </row>
    <row r="17" spans="1:9" x14ac:dyDescent="0.2">
      <c r="A17" s="147"/>
      <c r="C17" s="151"/>
      <c r="H17" s="147"/>
      <c r="I17" s="147"/>
    </row>
    <row r="18" spans="1:9" x14ac:dyDescent="0.2">
      <c r="A18" s="147"/>
      <c r="C18" s="68"/>
      <c r="D18" s="152"/>
      <c r="E18" s="67"/>
      <c r="F18" s="129"/>
      <c r="G18" s="129"/>
      <c r="H18" s="147"/>
      <c r="I18" s="147"/>
    </row>
    <row r="19" spans="1:9" x14ac:dyDescent="0.2">
      <c r="A19" s="147"/>
      <c r="C19" s="68"/>
      <c r="D19" s="152"/>
      <c r="E19" s="67"/>
      <c r="F19" s="129"/>
      <c r="G19" s="129"/>
      <c r="H19" s="147"/>
      <c r="I19" s="147"/>
    </row>
    <row r="20" spans="1:9" x14ac:dyDescent="0.2">
      <c r="A20" s="147"/>
      <c r="C20" s="68"/>
      <c r="D20" s="152"/>
      <c r="E20" s="67"/>
      <c r="F20" s="129"/>
      <c r="G20" s="129"/>
      <c r="H20" s="147"/>
      <c r="I20" s="147"/>
    </row>
    <row r="21" spans="1:9" x14ac:dyDescent="0.2">
      <c r="C21" s="66"/>
      <c r="D21" s="152"/>
      <c r="E21" s="67"/>
      <c r="F21" s="129"/>
      <c r="G21" s="129"/>
      <c r="H21" s="147"/>
      <c r="I21" s="147"/>
    </row>
    <row r="22" spans="1:9" x14ac:dyDescent="0.2">
      <c r="C22" s="66"/>
      <c r="D22" s="128"/>
      <c r="E22" s="153"/>
      <c r="F22" s="129"/>
      <c r="G22" s="129"/>
      <c r="H22" s="147"/>
      <c r="I22" s="147"/>
    </row>
    <row r="23" spans="1:9" x14ac:dyDescent="0.2">
      <c r="C23" s="66"/>
      <c r="D23" s="152"/>
      <c r="E23" s="67"/>
      <c r="F23" s="129"/>
      <c r="G23" s="129"/>
    </row>
    <row r="24" spans="1:9" x14ac:dyDescent="0.2">
      <c r="C24" s="69"/>
      <c r="D24" s="152"/>
      <c r="E24" s="67"/>
      <c r="F24" s="129"/>
      <c r="G24" s="129"/>
    </row>
    <row r="25" spans="1:9" x14ac:dyDescent="0.2">
      <c r="C25" s="67"/>
      <c r="D25" s="128"/>
      <c r="E25" s="67"/>
      <c r="F25" s="129"/>
      <c r="G25" s="129"/>
    </row>
    <row r="26" spans="1:9" x14ac:dyDescent="0.2">
      <c r="C26" s="129"/>
      <c r="D26" s="152"/>
      <c r="E26" s="67"/>
      <c r="F26" s="129"/>
      <c r="G26" s="129"/>
    </row>
    <row r="27" spans="1:9" x14ac:dyDescent="0.2">
      <c r="C27" s="151"/>
      <c r="D27" s="128"/>
      <c r="E27" s="67"/>
      <c r="F27" s="129"/>
      <c r="G27" s="129"/>
    </row>
    <row r="28" spans="1:9" x14ac:dyDescent="0.2">
      <c r="C28" s="66"/>
      <c r="D28" s="152"/>
      <c r="E28" s="67"/>
      <c r="F28" s="129"/>
      <c r="G28" s="129"/>
    </row>
    <row r="29" spans="1:9" x14ac:dyDescent="0.2">
      <c r="C29" s="129"/>
      <c r="D29" s="152"/>
      <c r="E29" s="67"/>
      <c r="F29" s="129"/>
      <c r="G29" s="129"/>
    </row>
    <row r="30" spans="1:9" x14ac:dyDescent="0.2">
      <c r="C30" s="66"/>
      <c r="D30" s="152"/>
      <c r="E30" s="67"/>
      <c r="F30" s="129"/>
      <c r="G30" s="129"/>
    </row>
    <row r="31" spans="1:9" x14ac:dyDescent="0.2">
      <c r="C31" s="66"/>
      <c r="D31" s="152"/>
      <c r="E31" s="67"/>
      <c r="F31" s="129"/>
      <c r="G31" s="129"/>
    </row>
    <row r="32" spans="1:9" x14ac:dyDescent="0.2">
      <c r="C32" s="129"/>
      <c r="D32" s="128"/>
      <c r="E32" s="67"/>
      <c r="F32" s="129"/>
      <c r="G32" s="129"/>
    </row>
    <row r="33" spans="2:7" x14ac:dyDescent="0.2">
      <c r="C33" s="66"/>
      <c r="D33" s="152"/>
      <c r="E33" s="67"/>
      <c r="F33" s="129"/>
      <c r="G33" s="129"/>
    </row>
    <row r="35" spans="2:7" x14ac:dyDescent="0.2">
      <c r="B35" s="124"/>
      <c r="D35" s="124"/>
      <c r="E35" s="124"/>
    </row>
    <row r="36" spans="2:7" x14ac:dyDescent="0.2">
      <c r="C36" s="66"/>
      <c r="D36" s="152"/>
      <c r="E36" s="67"/>
      <c r="F36" s="129"/>
      <c r="G36" s="129"/>
    </row>
    <row r="37" spans="2:7" x14ac:dyDescent="0.2">
      <c r="B37" s="124"/>
      <c r="D37" s="124"/>
      <c r="E37" s="124"/>
    </row>
    <row r="38" spans="2:7" x14ac:dyDescent="0.2">
      <c r="B38" s="124"/>
      <c r="D38" s="124"/>
      <c r="E38" s="124"/>
    </row>
    <row r="39" spans="2:7" x14ac:dyDescent="0.2">
      <c r="B39" s="124"/>
      <c r="D39" s="124"/>
      <c r="E39" s="124"/>
    </row>
    <row r="40" spans="2:7" x14ac:dyDescent="0.2">
      <c r="B40" s="124"/>
      <c r="D40" s="124"/>
      <c r="E40" s="124"/>
    </row>
    <row r="41" spans="2:7" x14ac:dyDescent="0.2">
      <c r="B41" s="76"/>
      <c r="C41" s="151"/>
      <c r="D41" s="128"/>
      <c r="E41" s="67"/>
      <c r="F41" s="129"/>
      <c r="G41" s="129"/>
    </row>
    <row r="42" spans="2:7" x14ac:dyDescent="0.2">
      <c r="B42" s="154"/>
      <c r="C42" s="147"/>
      <c r="D42" s="155"/>
      <c r="E42" s="156"/>
      <c r="F42" s="147"/>
      <c r="G42" s="147"/>
    </row>
    <row r="43" spans="2:7" x14ac:dyDescent="0.2">
      <c r="B43" s="154"/>
      <c r="C43" s="147"/>
      <c r="D43" s="155"/>
      <c r="E43" s="156"/>
      <c r="F43" s="147"/>
      <c r="G43" s="147"/>
    </row>
    <row r="44" spans="2:7" x14ac:dyDescent="0.2">
      <c r="B44" s="154"/>
      <c r="C44" s="147"/>
      <c r="D44" s="155"/>
      <c r="E44" s="156"/>
      <c r="F44" s="147"/>
      <c r="G44" s="147"/>
    </row>
    <row r="45" spans="2:7" x14ac:dyDescent="0.2">
      <c r="B45" s="154"/>
      <c r="C45" s="147"/>
      <c r="D45" s="155"/>
      <c r="E45" s="156"/>
      <c r="F45" s="147"/>
      <c r="G45" s="147"/>
    </row>
    <row r="46" spans="2:7" x14ac:dyDescent="0.2">
      <c r="B46" s="154"/>
      <c r="C46" s="147"/>
      <c r="D46" s="155"/>
      <c r="E46" s="156"/>
      <c r="F46" s="147"/>
      <c r="G46" s="147"/>
    </row>
    <row r="47" spans="2:7" x14ac:dyDescent="0.2">
      <c r="B47" s="154"/>
      <c r="C47" s="147"/>
      <c r="D47" s="155"/>
      <c r="E47" s="156"/>
      <c r="F47" s="147"/>
      <c r="G47" s="147"/>
    </row>
    <row r="48" spans="2:7" x14ac:dyDescent="0.2">
      <c r="B48" s="154"/>
      <c r="C48" s="147"/>
      <c r="D48" s="155"/>
      <c r="E48" s="156"/>
      <c r="F48" s="147"/>
      <c r="G48" s="147"/>
    </row>
    <row r="49" spans="2:7" x14ac:dyDescent="0.2">
      <c r="B49" s="154"/>
      <c r="C49" s="147"/>
      <c r="D49" s="155"/>
      <c r="E49" s="156"/>
      <c r="F49" s="147"/>
      <c r="G49" s="147"/>
    </row>
    <row r="50" spans="2:7" x14ac:dyDescent="0.2">
      <c r="B50" s="154"/>
      <c r="C50" s="147"/>
      <c r="D50" s="155"/>
      <c r="E50" s="156"/>
      <c r="F50" s="147"/>
      <c r="G50" s="147"/>
    </row>
    <row r="51" spans="2:7" x14ac:dyDescent="0.2">
      <c r="B51" s="154"/>
      <c r="C51" s="147"/>
      <c r="D51" s="155"/>
      <c r="E51" s="156"/>
      <c r="F51" s="147"/>
      <c r="G51" s="147"/>
    </row>
    <row r="52" spans="2:7" x14ac:dyDescent="0.2">
      <c r="B52" s="154"/>
      <c r="C52" s="147"/>
      <c r="D52" s="155"/>
      <c r="E52" s="156"/>
      <c r="F52" s="147"/>
      <c r="G52" s="147"/>
    </row>
    <row r="53" spans="2:7" x14ac:dyDescent="0.2">
      <c r="B53" s="154"/>
      <c r="C53" s="147"/>
      <c r="D53" s="155"/>
      <c r="E53" s="156"/>
      <c r="F53" s="147"/>
      <c r="G53" s="147"/>
    </row>
  </sheetData>
  <sheetProtection algorithmName="SHA-512" hashValue="hKSO3URTrdj7xBA2c5XaZDwBPdysR7qYMb1xBVK0zPIBOmi01G70KaYWkDd7m2oIrTRgh9uW0/BhC/cQrQ47cQ==" saltValue="jldBkIqrqZJSqNgBrOkpCg==" spinCount="100000" sheet="1" objects="1" scenarios="1" selectLockedCells="1"/>
  <pageMargins left="0.70866141732283472" right="0.70866141732283472" top="0.74803149606299213" bottom="0.74803149606299213" header="0.31496062992125984" footer="0.31496062992125984"/>
  <pageSetup paperSize="9" scale="90" fitToHeight="2" orientation="portrait" r:id="rId1"/>
  <headerFooter>
    <oddFooter>&amp;L&amp;A&amp;RStran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47EBC-EC33-40C8-B979-4ABA9E926A75}">
  <sheetPr>
    <tabColor rgb="FF00B050"/>
  </sheetPr>
  <dimension ref="A1:J138"/>
  <sheetViews>
    <sheetView tabSelected="1" view="pageBreakPreview" topLeftCell="B16" zoomScale="145" zoomScaleSheetLayoutView="145" workbookViewId="0">
      <selection activeCell="F22" sqref="F22"/>
    </sheetView>
  </sheetViews>
  <sheetFormatPr defaultRowHeight="12.75" x14ac:dyDescent="0.2"/>
  <cols>
    <col min="1" max="1" width="1.83203125" style="151" hidden="1" customWidth="1"/>
    <col min="2" max="2" width="7.1640625" style="76" bestFit="1" customWidth="1"/>
    <col min="3" max="3" width="57.33203125" style="151" customWidth="1"/>
    <col min="4" max="4" width="6.6640625" style="152" customWidth="1"/>
    <col min="5" max="5" width="9.5" style="183" bestFit="1" customWidth="1"/>
    <col min="6" max="6" width="10.5" style="151" customWidth="1"/>
    <col min="7" max="7" width="16.5" style="151" customWidth="1"/>
    <col min="8" max="8" width="6.6640625" style="151" customWidth="1"/>
    <col min="9" max="16384" width="9.33203125" style="151"/>
  </cols>
  <sheetData>
    <row r="1" spans="2:9" ht="18.75" customHeight="1" x14ac:dyDescent="0.2">
      <c r="B1" s="159" t="s">
        <v>120</v>
      </c>
      <c r="C1" s="160" t="s">
        <v>214</v>
      </c>
      <c r="D1" s="161"/>
      <c r="E1" s="161"/>
      <c r="F1" s="161"/>
      <c r="G1" s="161"/>
    </row>
    <row r="2" spans="2:9" x14ac:dyDescent="0.2">
      <c r="C2" s="162"/>
      <c r="D2" s="128"/>
      <c r="E2" s="67"/>
      <c r="F2" s="129"/>
    </row>
    <row r="3" spans="2:9" x14ac:dyDescent="0.2">
      <c r="B3" s="116" t="s">
        <v>10</v>
      </c>
      <c r="C3" s="133" t="s">
        <v>5</v>
      </c>
      <c r="D3" s="134"/>
      <c r="E3" s="135"/>
      <c r="F3" s="133"/>
      <c r="G3" s="163">
        <f>+G32</f>
        <v>0</v>
      </c>
    </row>
    <row r="4" spans="2:9" x14ac:dyDescent="0.2">
      <c r="B4" s="116" t="s">
        <v>11</v>
      </c>
      <c r="C4" s="133" t="s">
        <v>52</v>
      </c>
      <c r="D4" s="164" t="s">
        <v>134</v>
      </c>
      <c r="E4" s="135"/>
      <c r="F4" s="133"/>
      <c r="G4" s="163"/>
    </row>
    <row r="5" spans="2:9" x14ac:dyDescent="0.2">
      <c r="B5" s="116" t="s">
        <v>12</v>
      </c>
      <c r="C5" s="133" t="s">
        <v>53</v>
      </c>
      <c r="D5" s="134"/>
      <c r="E5" s="135"/>
      <c r="F5" s="133"/>
      <c r="G5" s="163">
        <f>+G43</f>
        <v>0</v>
      </c>
    </row>
    <row r="6" spans="2:9" x14ac:dyDescent="0.2">
      <c r="B6" s="116" t="s">
        <v>22</v>
      </c>
      <c r="C6" s="133" t="s">
        <v>7</v>
      </c>
      <c r="D6" s="134"/>
      <c r="E6" s="135"/>
      <c r="F6" s="133"/>
      <c r="G6" s="163">
        <f>+G62</f>
        <v>0</v>
      </c>
    </row>
    <row r="7" spans="2:9" x14ac:dyDescent="0.2">
      <c r="B7" s="116" t="s">
        <v>62</v>
      </c>
      <c r="C7" s="133" t="s">
        <v>8</v>
      </c>
      <c r="D7" s="134"/>
      <c r="E7" s="135"/>
      <c r="F7" s="133"/>
      <c r="G7" s="163">
        <f>+G98</f>
        <v>0</v>
      </c>
    </row>
    <row r="8" spans="2:9" x14ac:dyDescent="0.2">
      <c r="B8" s="116" t="s">
        <v>64</v>
      </c>
      <c r="C8" s="133" t="s">
        <v>164</v>
      </c>
      <c r="D8" s="134"/>
      <c r="E8" s="135"/>
      <c r="F8" s="133"/>
      <c r="G8" s="163">
        <f>+G103</f>
        <v>0</v>
      </c>
    </row>
    <row r="9" spans="2:9" x14ac:dyDescent="0.2">
      <c r="B9" s="116"/>
      <c r="C9" s="86" t="s">
        <v>0</v>
      </c>
      <c r="D9" s="165"/>
      <c r="E9" s="85"/>
      <c r="F9" s="145"/>
      <c r="G9" s="166">
        <f>SUM(G3:G8)</f>
        <v>0</v>
      </c>
      <c r="I9" s="151">
        <f>+G9/E$19</f>
        <v>0</v>
      </c>
    </row>
    <row r="10" spans="2:9" x14ac:dyDescent="0.2">
      <c r="E10" s="71"/>
      <c r="F10" s="66"/>
      <c r="G10" s="129"/>
    </row>
    <row r="11" spans="2:9" x14ac:dyDescent="0.2">
      <c r="B11" s="167" t="s">
        <v>138</v>
      </c>
      <c r="C11" s="168"/>
      <c r="D11" s="168"/>
      <c r="E11" s="168"/>
      <c r="F11" s="168"/>
      <c r="G11" s="168"/>
    </row>
    <row r="12" spans="2:9" x14ac:dyDescent="0.2">
      <c r="B12" s="168"/>
      <c r="C12" s="168"/>
      <c r="D12" s="168"/>
      <c r="E12" s="168"/>
      <c r="F12" s="168"/>
      <c r="G12" s="168"/>
    </row>
    <row r="13" spans="2:9" x14ac:dyDescent="0.2">
      <c r="B13" s="168"/>
      <c r="C13" s="168"/>
      <c r="D13" s="168"/>
      <c r="E13" s="168"/>
      <c r="F13" s="168"/>
      <c r="G13" s="168"/>
    </row>
    <row r="14" spans="2:9" ht="81.75" customHeight="1" x14ac:dyDescent="0.2">
      <c r="B14" s="168"/>
      <c r="C14" s="168"/>
      <c r="D14" s="168"/>
      <c r="E14" s="168"/>
      <c r="F14" s="168"/>
      <c r="G14" s="168"/>
    </row>
    <row r="15" spans="2:9" x14ac:dyDescent="0.2">
      <c r="B15" s="169"/>
      <c r="C15" s="169"/>
      <c r="D15" s="169"/>
      <c r="E15" s="169"/>
      <c r="F15" s="169"/>
      <c r="G15" s="169"/>
    </row>
    <row r="16" spans="2:9" ht="25.5" x14ac:dyDescent="0.2">
      <c r="B16" s="170" t="s">
        <v>13</v>
      </c>
      <c r="C16" s="171" t="s">
        <v>14</v>
      </c>
      <c r="D16" s="170" t="s">
        <v>15</v>
      </c>
      <c r="E16" s="170" t="s">
        <v>16</v>
      </c>
      <c r="F16" s="170" t="s">
        <v>118</v>
      </c>
      <c r="G16" s="170" t="s">
        <v>119</v>
      </c>
    </row>
    <row r="17" spans="2:7" x14ac:dyDescent="0.2">
      <c r="B17" s="172" t="s">
        <v>10</v>
      </c>
      <c r="C17" s="145" t="s">
        <v>5</v>
      </c>
      <c r="D17" s="134"/>
      <c r="E17" s="135"/>
      <c r="F17" s="157"/>
      <c r="G17" s="133"/>
    </row>
    <row r="18" spans="2:7" x14ac:dyDescent="0.2">
      <c r="B18" s="116" t="s">
        <v>17</v>
      </c>
      <c r="C18" s="133" t="s">
        <v>41</v>
      </c>
      <c r="D18" s="134"/>
      <c r="E18" s="135"/>
      <c r="F18" s="157"/>
      <c r="G18" s="133"/>
    </row>
    <row r="19" spans="2:7" ht="51" x14ac:dyDescent="0.2">
      <c r="B19" s="116" t="s">
        <v>101</v>
      </c>
      <c r="C19" s="114" t="s">
        <v>35</v>
      </c>
      <c r="D19" s="115" t="s">
        <v>1</v>
      </c>
      <c r="E19" s="143">
        <v>914.62</v>
      </c>
      <c r="F19" s="88"/>
      <c r="G19" s="144">
        <f>+ROUND((E19*F19),2)</f>
        <v>0</v>
      </c>
    </row>
    <row r="20" spans="2:7" ht="38.25" x14ac:dyDescent="0.2">
      <c r="B20" s="116" t="s">
        <v>86</v>
      </c>
      <c r="C20" s="89" t="s">
        <v>36</v>
      </c>
      <c r="D20" s="115" t="s">
        <v>2</v>
      </c>
      <c r="E20" s="143">
        <v>41</v>
      </c>
      <c r="F20" s="88"/>
      <c r="G20" s="144">
        <f>+ROUND((E20*F20),2)</f>
        <v>0</v>
      </c>
    </row>
    <row r="21" spans="2:7" ht="63.75" x14ac:dyDescent="0.2">
      <c r="B21" s="116" t="s">
        <v>87</v>
      </c>
      <c r="C21" s="89" t="s">
        <v>113</v>
      </c>
      <c r="D21" s="134" t="s">
        <v>1</v>
      </c>
      <c r="E21" s="143">
        <v>914.62</v>
      </c>
      <c r="F21" s="88"/>
      <c r="G21" s="144">
        <f>+ROUND((E21*F21),2)</f>
        <v>0</v>
      </c>
    </row>
    <row r="22" spans="2:7" ht="51" x14ac:dyDescent="0.2">
      <c r="B22" s="116" t="s">
        <v>88</v>
      </c>
      <c r="C22" s="139" t="s">
        <v>37</v>
      </c>
      <c r="D22" s="134" t="s">
        <v>1</v>
      </c>
      <c r="E22" s="143">
        <v>914.62</v>
      </c>
      <c r="F22" s="88"/>
      <c r="G22" s="144">
        <f>+ROUND((E22*F22),2)</f>
        <v>0</v>
      </c>
    </row>
    <row r="23" spans="2:7" x14ac:dyDescent="0.2">
      <c r="B23" s="116" t="s">
        <v>19</v>
      </c>
      <c r="C23" s="173" t="s">
        <v>43</v>
      </c>
      <c r="D23" s="134"/>
      <c r="E23" s="143"/>
      <c r="F23" s="88"/>
      <c r="G23" s="144"/>
    </row>
    <row r="24" spans="2:7" ht="38.25" x14ac:dyDescent="0.2">
      <c r="B24" s="116" t="s">
        <v>38</v>
      </c>
      <c r="C24" s="117" t="s">
        <v>45</v>
      </c>
      <c r="D24" s="118" t="s">
        <v>1</v>
      </c>
      <c r="E24" s="119">
        <v>914.62</v>
      </c>
      <c r="F24" s="88"/>
      <c r="G24" s="90">
        <f t="shared" ref="G24:G26" si="0">E24*F24</f>
        <v>0</v>
      </c>
    </row>
    <row r="25" spans="2:7" ht="63.75" x14ac:dyDescent="0.2">
      <c r="B25" s="116" t="s">
        <v>39</v>
      </c>
      <c r="C25" s="117" t="s">
        <v>76</v>
      </c>
      <c r="D25" s="118" t="s">
        <v>1</v>
      </c>
      <c r="E25" s="119">
        <v>914.62</v>
      </c>
      <c r="F25" s="88"/>
      <c r="G25" s="90">
        <f t="shared" si="0"/>
        <v>0</v>
      </c>
    </row>
    <row r="26" spans="2:7" ht="63.75" x14ac:dyDescent="0.2">
      <c r="B26" s="116" t="s">
        <v>40</v>
      </c>
      <c r="C26" s="120" t="s">
        <v>47</v>
      </c>
      <c r="D26" s="118" t="s">
        <v>18</v>
      </c>
      <c r="E26" s="119">
        <v>15</v>
      </c>
      <c r="F26" s="88"/>
      <c r="G26" s="90">
        <f t="shared" si="0"/>
        <v>0</v>
      </c>
    </row>
    <row r="27" spans="2:7" x14ac:dyDescent="0.2">
      <c r="B27" s="116" t="s">
        <v>42</v>
      </c>
      <c r="C27" s="142" t="s">
        <v>48</v>
      </c>
      <c r="D27" s="134"/>
      <c r="E27" s="143"/>
      <c r="F27" s="88"/>
      <c r="G27" s="90"/>
    </row>
    <row r="28" spans="2:7" ht="25.5" x14ac:dyDescent="0.2">
      <c r="B28" s="116" t="s">
        <v>44</v>
      </c>
      <c r="C28" s="117" t="s">
        <v>49</v>
      </c>
      <c r="D28" s="118" t="s">
        <v>9</v>
      </c>
      <c r="E28" s="119">
        <v>20</v>
      </c>
      <c r="F28" s="88"/>
      <c r="G28" s="90">
        <f>E28*F28</f>
        <v>0</v>
      </c>
    </row>
    <row r="29" spans="2:7" ht="25.5" x14ac:dyDescent="0.2">
      <c r="B29" s="116" t="s">
        <v>46</v>
      </c>
      <c r="C29" s="117" t="s">
        <v>50</v>
      </c>
      <c r="D29" s="118" t="s">
        <v>9</v>
      </c>
      <c r="E29" s="119">
        <v>10</v>
      </c>
      <c r="F29" s="88"/>
      <c r="G29" s="90">
        <f>E29*F29</f>
        <v>0</v>
      </c>
    </row>
    <row r="30" spans="2:7" ht="38.25" x14ac:dyDescent="0.2">
      <c r="B30" s="116" t="s">
        <v>102</v>
      </c>
      <c r="C30" s="142" t="s">
        <v>51</v>
      </c>
      <c r="D30" s="118" t="s">
        <v>9</v>
      </c>
      <c r="E30" s="119">
        <v>10</v>
      </c>
      <c r="F30" s="88"/>
      <c r="G30" s="90">
        <f>E30*F30</f>
        <v>0</v>
      </c>
    </row>
    <row r="31" spans="2:7" ht="25.5" x14ac:dyDescent="0.2">
      <c r="B31" s="116" t="s">
        <v>180</v>
      </c>
      <c r="C31" s="142" t="s">
        <v>181</v>
      </c>
      <c r="D31" s="118" t="s">
        <v>2</v>
      </c>
      <c r="E31" s="119">
        <v>1</v>
      </c>
      <c r="F31" s="88"/>
      <c r="G31" s="90">
        <f>E31*F31</f>
        <v>0</v>
      </c>
    </row>
    <row r="32" spans="2:7" x14ac:dyDescent="0.2">
      <c r="B32" s="116"/>
      <c r="C32" s="145" t="s">
        <v>6</v>
      </c>
      <c r="D32" s="134"/>
      <c r="E32" s="143"/>
      <c r="F32" s="88"/>
      <c r="G32" s="146">
        <f>SUM(G19:G31)</f>
        <v>0</v>
      </c>
    </row>
    <row r="33" spans="2:10" x14ac:dyDescent="0.2">
      <c r="B33" s="172" t="s">
        <v>11</v>
      </c>
      <c r="C33" s="145" t="s">
        <v>52</v>
      </c>
      <c r="D33" s="134"/>
      <c r="E33" s="135"/>
      <c r="F33" s="157"/>
      <c r="G33" s="133"/>
    </row>
    <row r="34" spans="2:10" x14ac:dyDescent="0.2">
      <c r="B34" s="172"/>
      <c r="C34" s="145" t="s">
        <v>135</v>
      </c>
      <c r="D34" s="134"/>
      <c r="E34" s="135"/>
      <c r="F34" s="157"/>
      <c r="G34" s="133"/>
    </row>
    <row r="35" spans="2:10" x14ac:dyDescent="0.2">
      <c r="B35" s="172" t="s">
        <v>12</v>
      </c>
      <c r="C35" s="145" t="s">
        <v>53</v>
      </c>
      <c r="D35" s="134"/>
      <c r="E35" s="143"/>
      <c r="F35" s="88"/>
      <c r="G35" s="144"/>
      <c r="H35" s="174"/>
    </row>
    <row r="36" spans="2:10" x14ac:dyDescent="0.2">
      <c r="B36" s="116" t="s">
        <v>54</v>
      </c>
      <c r="C36" s="142" t="s">
        <v>21</v>
      </c>
      <c r="D36" s="134"/>
      <c r="E36" s="143"/>
      <c r="F36" s="88"/>
      <c r="G36" s="144"/>
      <c r="H36" s="174"/>
    </row>
    <row r="37" spans="2:10" ht="38.25" x14ac:dyDescent="0.2">
      <c r="B37" s="116" t="s">
        <v>165</v>
      </c>
      <c r="C37" s="142" t="s">
        <v>166</v>
      </c>
      <c r="D37" s="134" t="s">
        <v>3</v>
      </c>
      <c r="E37" s="143">
        <v>330</v>
      </c>
      <c r="F37" s="88"/>
      <c r="G37" s="144">
        <f t="shared" ref="G37" si="1">+ROUND((E37*F37),2)</f>
        <v>0</v>
      </c>
      <c r="H37" s="174"/>
    </row>
    <row r="38" spans="2:10" x14ac:dyDescent="0.2">
      <c r="B38" s="116" t="s">
        <v>126</v>
      </c>
      <c r="C38" s="142" t="s">
        <v>127</v>
      </c>
      <c r="D38" s="134"/>
      <c r="E38" s="143"/>
      <c r="F38" s="88"/>
      <c r="G38" s="144"/>
      <c r="H38" s="174"/>
    </row>
    <row r="39" spans="2:10" ht="63.75" x14ac:dyDescent="0.2">
      <c r="B39" s="116" t="s">
        <v>123</v>
      </c>
      <c r="C39" s="142" t="s">
        <v>167</v>
      </c>
      <c r="D39" s="134" t="s">
        <v>3</v>
      </c>
      <c r="E39" s="143">
        <v>330</v>
      </c>
      <c r="F39" s="88"/>
      <c r="G39" s="144">
        <f t="shared" ref="G39" si="2">+ROUND((E39*F39),2)</f>
        <v>0</v>
      </c>
      <c r="H39" s="174"/>
    </row>
    <row r="40" spans="2:10" x14ac:dyDescent="0.2">
      <c r="B40" s="116" t="s">
        <v>136</v>
      </c>
      <c r="C40" s="142" t="s">
        <v>137</v>
      </c>
      <c r="D40" s="134"/>
      <c r="E40" s="143"/>
      <c r="F40" s="88"/>
      <c r="G40" s="144"/>
    </row>
    <row r="41" spans="2:10" ht="25.5" x14ac:dyDescent="0.2">
      <c r="B41" s="116" t="s">
        <v>128</v>
      </c>
      <c r="C41" s="142" t="s">
        <v>168</v>
      </c>
      <c r="D41" s="134" t="s">
        <v>2</v>
      </c>
      <c r="E41" s="143">
        <v>2</v>
      </c>
      <c r="F41" s="88"/>
      <c r="G41" s="144">
        <f>+ROUND((E41*F41),2)</f>
        <v>0</v>
      </c>
    </row>
    <row r="42" spans="2:10" ht="51" x14ac:dyDescent="0.2">
      <c r="B42" s="116" t="s">
        <v>225</v>
      </c>
      <c r="C42" s="142" t="s">
        <v>226</v>
      </c>
      <c r="D42" s="134" t="s">
        <v>3</v>
      </c>
      <c r="E42" s="143">
        <v>1500</v>
      </c>
      <c r="F42" s="88"/>
      <c r="G42" s="144">
        <f>+ROUND((E42*F42),2)</f>
        <v>0</v>
      </c>
    </row>
    <row r="43" spans="2:10" x14ac:dyDescent="0.2">
      <c r="B43" s="116"/>
      <c r="C43" s="145" t="s">
        <v>55</v>
      </c>
      <c r="D43" s="134"/>
      <c r="E43" s="143"/>
      <c r="F43" s="88"/>
      <c r="G43" s="146">
        <f>SUM(G37:G42)</f>
        <v>0</v>
      </c>
    </row>
    <row r="44" spans="2:10" x14ac:dyDescent="0.2">
      <c r="B44" s="172" t="s">
        <v>22</v>
      </c>
      <c r="C44" s="145" t="s">
        <v>7</v>
      </c>
      <c r="D44" s="175"/>
      <c r="E44" s="176"/>
      <c r="F44" s="121"/>
      <c r="G44" s="177"/>
    </row>
    <row r="45" spans="2:10" x14ac:dyDescent="0.2">
      <c r="B45" s="116" t="s">
        <v>23</v>
      </c>
      <c r="C45" s="142" t="s">
        <v>20</v>
      </c>
      <c r="D45" s="134"/>
      <c r="E45" s="143"/>
      <c r="F45" s="88"/>
      <c r="G45" s="144"/>
    </row>
    <row r="46" spans="2:10" ht="38.25" x14ac:dyDescent="0.2">
      <c r="B46" s="116" t="s">
        <v>56</v>
      </c>
      <c r="C46" s="142" t="s">
        <v>222</v>
      </c>
      <c r="D46" s="134" t="s">
        <v>4</v>
      </c>
      <c r="E46" s="143">
        <v>1145.2440000000001</v>
      </c>
      <c r="F46" s="88"/>
      <c r="G46" s="144">
        <f t="shared" ref="G46:G58" si="3">+ROUND((E46*F46),2)</f>
        <v>0</v>
      </c>
    </row>
    <row r="47" spans="2:10" ht="38.25" x14ac:dyDescent="0.2">
      <c r="B47" s="116" t="s">
        <v>110</v>
      </c>
      <c r="C47" s="142" t="s">
        <v>221</v>
      </c>
      <c r="D47" s="134" t="s">
        <v>4</v>
      </c>
      <c r="E47" s="143">
        <v>190.87400000000002</v>
      </c>
      <c r="F47" s="88"/>
      <c r="G47" s="144">
        <f t="shared" ref="G47" si="4">+ROUND((E47*F47),2)</f>
        <v>0</v>
      </c>
    </row>
    <row r="48" spans="2:10" ht="38.25" x14ac:dyDescent="0.2">
      <c r="B48" s="116" t="s">
        <v>111</v>
      </c>
      <c r="C48" s="142" t="s">
        <v>220</v>
      </c>
      <c r="D48" s="134" t="s">
        <v>4</v>
      </c>
      <c r="E48" s="143">
        <v>572.62200000000007</v>
      </c>
      <c r="F48" s="88"/>
      <c r="G48" s="144">
        <f t="shared" si="3"/>
        <v>0</v>
      </c>
      <c r="J48" s="129"/>
    </row>
    <row r="49" spans="2:10" ht="51" x14ac:dyDescent="0.2">
      <c r="B49" s="116" t="s">
        <v>112</v>
      </c>
      <c r="C49" s="142" t="s">
        <v>213</v>
      </c>
      <c r="D49" s="134" t="s">
        <v>4</v>
      </c>
      <c r="E49" s="143">
        <v>110</v>
      </c>
      <c r="F49" s="88"/>
      <c r="G49" s="144">
        <f t="shared" ref="G49" si="5">+ROUND((E49*F49),2)</f>
        <v>0</v>
      </c>
      <c r="J49" s="129"/>
    </row>
    <row r="50" spans="2:10" ht="25.5" x14ac:dyDescent="0.2">
      <c r="B50" s="116" t="s">
        <v>212</v>
      </c>
      <c r="C50" s="142" t="s">
        <v>104</v>
      </c>
      <c r="D50" s="134" t="s">
        <v>4</v>
      </c>
      <c r="E50" s="143">
        <v>19.087400000000002</v>
      </c>
      <c r="F50" s="88"/>
      <c r="G50" s="144">
        <f t="shared" si="3"/>
        <v>0</v>
      </c>
    </row>
    <row r="51" spans="2:10" ht="25.5" x14ac:dyDescent="0.2">
      <c r="B51" s="116" t="s">
        <v>223</v>
      </c>
      <c r="C51" s="142" t="s">
        <v>117</v>
      </c>
      <c r="D51" s="134" t="s">
        <v>9</v>
      </c>
      <c r="E51" s="143">
        <v>25</v>
      </c>
      <c r="F51" s="88"/>
      <c r="G51" s="144">
        <f t="shared" si="3"/>
        <v>0</v>
      </c>
    </row>
    <row r="52" spans="2:10" x14ac:dyDescent="0.2">
      <c r="B52" s="116" t="s">
        <v>26</v>
      </c>
      <c r="C52" s="142" t="s">
        <v>57</v>
      </c>
      <c r="D52" s="134"/>
      <c r="E52" s="143"/>
      <c r="F52" s="88"/>
      <c r="G52" s="144"/>
    </row>
    <row r="53" spans="2:10" ht="25.5" x14ac:dyDescent="0.2">
      <c r="B53" s="116" t="s">
        <v>160</v>
      </c>
      <c r="C53" s="142" t="s">
        <v>58</v>
      </c>
      <c r="D53" s="134" t="s">
        <v>3</v>
      </c>
      <c r="E53" s="143">
        <v>548.77199999999993</v>
      </c>
      <c r="F53" s="88"/>
      <c r="G53" s="144">
        <f t="shared" si="3"/>
        <v>0</v>
      </c>
    </row>
    <row r="54" spans="2:10" ht="76.5" x14ac:dyDescent="0.2">
      <c r="B54" s="116" t="s">
        <v>59</v>
      </c>
      <c r="C54" s="142" t="s">
        <v>216</v>
      </c>
      <c r="D54" s="134" t="s">
        <v>4</v>
      </c>
      <c r="E54" s="143">
        <v>171.34</v>
      </c>
      <c r="F54" s="88"/>
      <c r="G54" s="144">
        <f t="shared" si="3"/>
        <v>0</v>
      </c>
    </row>
    <row r="55" spans="2:10" ht="63.75" x14ac:dyDescent="0.2">
      <c r="B55" s="116" t="s">
        <v>161</v>
      </c>
      <c r="C55" s="142" t="s">
        <v>217</v>
      </c>
      <c r="D55" s="134" t="s">
        <v>4</v>
      </c>
      <c r="E55" s="143">
        <v>601.86</v>
      </c>
      <c r="F55" s="88"/>
      <c r="G55" s="144">
        <f t="shared" si="3"/>
        <v>0</v>
      </c>
    </row>
    <row r="56" spans="2:10" ht="51" x14ac:dyDescent="0.2">
      <c r="B56" s="116" t="s">
        <v>60</v>
      </c>
      <c r="C56" s="142" t="s">
        <v>155</v>
      </c>
      <c r="D56" s="134" t="s">
        <v>3</v>
      </c>
      <c r="E56" s="143">
        <v>3658.48</v>
      </c>
      <c r="F56" s="88"/>
      <c r="G56" s="144">
        <f t="shared" si="3"/>
        <v>0</v>
      </c>
    </row>
    <row r="57" spans="2:10" ht="63.75" x14ac:dyDescent="0.2">
      <c r="B57" s="116" t="s">
        <v>154</v>
      </c>
      <c r="C57" s="142" t="s">
        <v>219</v>
      </c>
      <c r="D57" s="134" t="s">
        <v>4</v>
      </c>
      <c r="E57" s="143">
        <v>950.5619999999999</v>
      </c>
      <c r="F57" s="88"/>
      <c r="G57" s="144">
        <f t="shared" si="3"/>
        <v>0</v>
      </c>
    </row>
    <row r="58" spans="2:10" ht="69" customHeight="1" x14ac:dyDescent="0.2">
      <c r="B58" s="116" t="s">
        <v>156</v>
      </c>
      <c r="C58" s="142" t="s">
        <v>218</v>
      </c>
      <c r="D58" s="134" t="s">
        <v>4</v>
      </c>
      <c r="E58" s="143">
        <v>105.61799999999999</v>
      </c>
      <c r="F58" s="88"/>
      <c r="G58" s="144">
        <f t="shared" si="3"/>
        <v>0</v>
      </c>
    </row>
    <row r="59" spans="2:10" x14ac:dyDescent="0.2">
      <c r="B59" s="116" t="s">
        <v>103</v>
      </c>
      <c r="C59" s="142" t="s">
        <v>106</v>
      </c>
      <c r="D59" s="134"/>
      <c r="E59" s="178"/>
      <c r="F59" s="88"/>
      <c r="G59" s="144"/>
    </row>
    <row r="60" spans="2:10" ht="25.5" x14ac:dyDescent="0.2">
      <c r="B60" s="116" t="s">
        <v>105</v>
      </c>
      <c r="C60" s="142" t="s">
        <v>107</v>
      </c>
      <c r="D60" s="134" t="s">
        <v>4</v>
      </c>
      <c r="E60" s="178">
        <v>1803.1220000000003</v>
      </c>
      <c r="F60" s="88"/>
      <c r="G60" s="144">
        <f t="shared" ref="G60:G61" si="6">+ROUND((E60*F60),2)</f>
        <v>0</v>
      </c>
    </row>
    <row r="61" spans="2:10" ht="25.5" x14ac:dyDescent="0.2">
      <c r="B61" s="116" t="s">
        <v>108</v>
      </c>
      <c r="C61" s="142" t="s">
        <v>114</v>
      </c>
      <c r="D61" s="134" t="s">
        <v>4</v>
      </c>
      <c r="E61" s="178">
        <v>105.61799999999999</v>
      </c>
      <c r="F61" s="88"/>
      <c r="G61" s="144">
        <f t="shared" si="6"/>
        <v>0</v>
      </c>
    </row>
    <row r="62" spans="2:10" x14ac:dyDescent="0.2">
      <c r="B62" s="116"/>
      <c r="C62" s="145" t="s">
        <v>61</v>
      </c>
      <c r="D62" s="134"/>
      <c r="E62" s="178"/>
      <c r="F62" s="88"/>
      <c r="G62" s="146">
        <f>SUM(G46:G61)</f>
        <v>0</v>
      </c>
    </row>
    <row r="63" spans="2:10" x14ac:dyDescent="0.2">
      <c r="B63" s="172" t="s">
        <v>62</v>
      </c>
      <c r="C63" s="145" t="s">
        <v>8</v>
      </c>
      <c r="D63" s="134"/>
      <c r="E63" s="143"/>
      <c r="F63" s="88"/>
      <c r="G63" s="144"/>
    </row>
    <row r="64" spans="2:10" x14ac:dyDescent="0.2">
      <c r="B64" s="116" t="s">
        <v>63</v>
      </c>
      <c r="C64" s="142" t="s">
        <v>65</v>
      </c>
      <c r="D64" s="134"/>
      <c r="E64" s="143"/>
      <c r="F64" s="88"/>
      <c r="G64" s="144"/>
    </row>
    <row r="65" spans="2:7" ht="165.75" x14ac:dyDescent="0.2">
      <c r="B65" s="116" t="s">
        <v>109</v>
      </c>
      <c r="C65" s="142" t="s">
        <v>183</v>
      </c>
      <c r="D65" s="134" t="s">
        <v>1</v>
      </c>
      <c r="E65" s="143">
        <v>455.91</v>
      </c>
      <c r="F65" s="88"/>
      <c r="G65" s="144">
        <f t="shared" ref="G65" si="7">+ROUND((E65*F65),2)</f>
        <v>0</v>
      </c>
    </row>
    <row r="66" spans="2:7" ht="165.75" x14ac:dyDescent="0.2">
      <c r="B66" s="116" t="s">
        <v>184</v>
      </c>
      <c r="C66" s="142" t="s">
        <v>182</v>
      </c>
      <c r="D66" s="134" t="s">
        <v>1</v>
      </c>
      <c r="E66" s="143">
        <v>185.2</v>
      </c>
      <c r="F66" s="88"/>
      <c r="G66" s="144">
        <f t="shared" ref="G66" si="8">+ROUND((E66*F66),2)</f>
        <v>0</v>
      </c>
    </row>
    <row r="67" spans="2:7" ht="157.5" customHeight="1" x14ac:dyDescent="0.2">
      <c r="B67" s="116" t="s">
        <v>185</v>
      </c>
      <c r="C67" s="142" t="s">
        <v>169</v>
      </c>
      <c r="D67" s="134" t="s">
        <v>1</v>
      </c>
      <c r="E67" s="143">
        <v>273.51</v>
      </c>
      <c r="F67" s="88"/>
      <c r="G67" s="144">
        <f t="shared" ref="G67" si="9">+ROUND((E67*F67),2)</f>
        <v>0</v>
      </c>
    </row>
    <row r="68" spans="2:7" x14ac:dyDescent="0.2">
      <c r="B68" s="116" t="s">
        <v>139</v>
      </c>
      <c r="C68" s="142" t="s">
        <v>66</v>
      </c>
      <c r="D68" s="134"/>
      <c r="E68" s="143"/>
      <c r="F68" s="88"/>
      <c r="G68" s="144"/>
    </row>
    <row r="69" spans="2:7" ht="102" x14ac:dyDescent="0.2">
      <c r="B69" s="116" t="s">
        <v>140</v>
      </c>
      <c r="C69" s="142" t="s">
        <v>186</v>
      </c>
      <c r="D69" s="134" t="s">
        <v>18</v>
      </c>
      <c r="E69" s="143">
        <v>30</v>
      </c>
      <c r="F69" s="88"/>
      <c r="G69" s="144">
        <f t="shared" ref="G69:G77" si="10">+ROUND((E69*F69),2)</f>
        <v>0</v>
      </c>
    </row>
    <row r="70" spans="2:7" ht="102" x14ac:dyDescent="0.2">
      <c r="B70" s="116" t="s">
        <v>140</v>
      </c>
      <c r="C70" s="142" t="s">
        <v>187</v>
      </c>
      <c r="D70" s="134" t="s">
        <v>18</v>
      </c>
      <c r="E70" s="143">
        <v>2</v>
      </c>
      <c r="F70" s="88"/>
      <c r="G70" s="144">
        <f t="shared" ref="G70" si="11">+ROUND((E70*F70),2)</f>
        <v>0</v>
      </c>
    </row>
    <row r="71" spans="2:7" ht="93" customHeight="1" x14ac:dyDescent="0.2">
      <c r="B71" s="116" t="s">
        <v>141</v>
      </c>
      <c r="C71" s="142" t="s">
        <v>189</v>
      </c>
      <c r="D71" s="134" t="s">
        <v>18</v>
      </c>
      <c r="E71" s="143">
        <v>1</v>
      </c>
      <c r="F71" s="88"/>
      <c r="G71" s="144">
        <f t="shared" si="10"/>
        <v>0</v>
      </c>
    </row>
    <row r="72" spans="2:7" ht="89.25" x14ac:dyDescent="0.2">
      <c r="B72" s="116" t="s">
        <v>194</v>
      </c>
      <c r="C72" s="142" t="s">
        <v>188</v>
      </c>
      <c r="D72" s="134" t="s">
        <v>18</v>
      </c>
      <c r="E72" s="143">
        <v>7</v>
      </c>
      <c r="F72" s="88"/>
      <c r="G72" s="144">
        <f t="shared" si="10"/>
        <v>0</v>
      </c>
    </row>
    <row r="73" spans="2:7" ht="51" x14ac:dyDescent="0.2">
      <c r="B73" s="116" t="s">
        <v>122</v>
      </c>
      <c r="C73" s="142" t="s">
        <v>201</v>
      </c>
      <c r="D73" s="134" t="s">
        <v>18</v>
      </c>
      <c r="E73" s="143">
        <v>1</v>
      </c>
      <c r="F73" s="88"/>
      <c r="G73" s="144">
        <f t="shared" ref="G73" si="12">+ROUND((E73*F73),2)</f>
        <v>0</v>
      </c>
    </row>
    <row r="74" spans="2:7" ht="38.25" x14ac:dyDescent="0.2">
      <c r="B74" s="116" t="s">
        <v>162</v>
      </c>
      <c r="C74" s="142" t="s">
        <v>190</v>
      </c>
      <c r="D74" s="134" t="s">
        <v>18</v>
      </c>
      <c r="E74" s="143">
        <v>3</v>
      </c>
      <c r="F74" s="88"/>
      <c r="G74" s="144">
        <f t="shared" si="10"/>
        <v>0</v>
      </c>
    </row>
    <row r="75" spans="2:7" ht="127.5" x14ac:dyDescent="0.2">
      <c r="B75" s="116" t="s">
        <v>163</v>
      </c>
      <c r="C75" s="142" t="s">
        <v>191</v>
      </c>
      <c r="D75" s="134" t="s">
        <v>18</v>
      </c>
      <c r="E75" s="143">
        <v>28</v>
      </c>
      <c r="F75" s="88"/>
      <c r="G75" s="144">
        <f t="shared" ref="G75" si="13">+ROUND((E75*F75),2)</f>
        <v>0</v>
      </c>
    </row>
    <row r="76" spans="2:7" ht="118.5" customHeight="1" x14ac:dyDescent="0.2">
      <c r="B76" s="116" t="s">
        <v>202</v>
      </c>
      <c r="C76" s="142" t="s">
        <v>67</v>
      </c>
      <c r="D76" s="134" t="s">
        <v>18</v>
      </c>
      <c r="E76" s="143">
        <v>8</v>
      </c>
      <c r="F76" s="88"/>
      <c r="G76" s="144">
        <f t="shared" si="10"/>
        <v>0</v>
      </c>
    </row>
    <row r="77" spans="2:7" ht="118.5" customHeight="1" x14ac:dyDescent="0.2">
      <c r="B77" s="116" t="s">
        <v>203</v>
      </c>
      <c r="C77" s="142" t="s">
        <v>170</v>
      </c>
      <c r="D77" s="134" t="s">
        <v>18</v>
      </c>
      <c r="E77" s="143">
        <v>5</v>
      </c>
      <c r="F77" s="88"/>
      <c r="G77" s="144">
        <f t="shared" si="10"/>
        <v>0</v>
      </c>
    </row>
    <row r="78" spans="2:7" x14ac:dyDescent="0.2">
      <c r="B78" s="116" t="s">
        <v>142</v>
      </c>
      <c r="C78" s="142" t="s">
        <v>116</v>
      </c>
      <c r="D78" s="134"/>
      <c r="E78" s="143"/>
      <c r="F78" s="88"/>
      <c r="G78" s="144"/>
    </row>
    <row r="79" spans="2:7" ht="51" x14ac:dyDescent="0.2">
      <c r="B79" s="116" t="s">
        <v>143</v>
      </c>
      <c r="C79" s="142" t="s">
        <v>195</v>
      </c>
      <c r="D79" s="134" t="s">
        <v>18</v>
      </c>
      <c r="E79" s="143">
        <v>37</v>
      </c>
      <c r="F79" s="88"/>
      <c r="G79" s="144">
        <f t="shared" ref="G79:G97" si="14">+ROUND((E79*F79),2)</f>
        <v>0</v>
      </c>
    </row>
    <row r="80" spans="2:7" ht="51" x14ac:dyDescent="0.2">
      <c r="B80" s="116" t="s">
        <v>144</v>
      </c>
      <c r="C80" s="142" t="s">
        <v>215</v>
      </c>
      <c r="D80" s="134" t="s">
        <v>18</v>
      </c>
      <c r="E80" s="143">
        <v>11</v>
      </c>
      <c r="F80" s="88"/>
      <c r="G80" s="144">
        <f t="shared" ref="G80:G81" si="15">+ROUND((E80*F80),2)</f>
        <v>0</v>
      </c>
    </row>
    <row r="81" spans="2:10" ht="51" x14ac:dyDescent="0.2">
      <c r="B81" s="116" t="s">
        <v>157</v>
      </c>
      <c r="C81" s="142" t="s">
        <v>171</v>
      </c>
      <c r="D81" s="134" t="s">
        <v>18</v>
      </c>
      <c r="E81" s="143">
        <v>7</v>
      </c>
      <c r="F81" s="88"/>
      <c r="G81" s="144">
        <f t="shared" si="15"/>
        <v>0</v>
      </c>
    </row>
    <row r="82" spans="2:10" ht="38.25" x14ac:dyDescent="0.2">
      <c r="B82" s="116" t="s">
        <v>197</v>
      </c>
      <c r="C82" s="142" t="s">
        <v>192</v>
      </c>
      <c r="D82" s="134" t="s">
        <v>18</v>
      </c>
      <c r="E82" s="143">
        <v>2</v>
      </c>
      <c r="F82" s="88"/>
      <c r="G82" s="144">
        <f t="shared" ref="G82" si="16">+ROUND((E82*F82),2)</f>
        <v>0</v>
      </c>
    </row>
    <row r="83" spans="2:10" ht="38.25" x14ac:dyDescent="0.2">
      <c r="B83" s="116" t="s">
        <v>198</v>
      </c>
      <c r="C83" s="142" t="s">
        <v>193</v>
      </c>
      <c r="D83" s="134" t="s">
        <v>18</v>
      </c>
      <c r="E83" s="143">
        <v>3</v>
      </c>
      <c r="F83" s="88"/>
      <c r="G83" s="144">
        <f t="shared" ref="G83" si="17">+ROUND((E83*F83),2)</f>
        <v>0</v>
      </c>
      <c r="J83" s="129"/>
    </row>
    <row r="84" spans="2:10" ht="38.25" x14ac:dyDescent="0.2">
      <c r="B84" s="116" t="s">
        <v>199</v>
      </c>
      <c r="C84" s="142" t="s">
        <v>172</v>
      </c>
      <c r="D84" s="134" t="s">
        <v>18</v>
      </c>
      <c r="E84" s="143">
        <v>2</v>
      </c>
      <c r="F84" s="88"/>
      <c r="G84" s="144">
        <f t="shared" si="14"/>
        <v>0</v>
      </c>
    </row>
    <row r="85" spans="2:10" ht="38.25" x14ac:dyDescent="0.2">
      <c r="B85" s="116" t="s">
        <v>200</v>
      </c>
      <c r="C85" s="142" t="s">
        <v>158</v>
      </c>
      <c r="D85" s="134" t="s">
        <v>18</v>
      </c>
      <c r="E85" s="143">
        <v>18</v>
      </c>
      <c r="F85" s="88"/>
      <c r="G85" s="144">
        <f>+ROUND((E85*F85),2)</f>
        <v>0</v>
      </c>
    </row>
    <row r="86" spans="2:10" x14ac:dyDescent="0.2">
      <c r="B86" s="116" t="s">
        <v>145</v>
      </c>
      <c r="C86" s="142" t="s">
        <v>204</v>
      </c>
      <c r="D86" s="134"/>
      <c r="E86" s="143"/>
      <c r="F86" s="88"/>
      <c r="G86" s="144"/>
    </row>
    <row r="87" spans="2:10" ht="51" x14ac:dyDescent="0.2">
      <c r="B87" s="116" t="s">
        <v>146</v>
      </c>
      <c r="C87" s="142" t="s">
        <v>210</v>
      </c>
      <c r="D87" s="134" t="s">
        <v>18</v>
      </c>
      <c r="E87" s="143">
        <v>6</v>
      </c>
      <c r="F87" s="88"/>
      <c r="G87" s="144">
        <f t="shared" ref="G87" si="18">+ROUND((E87*F87),2)</f>
        <v>0</v>
      </c>
    </row>
    <row r="88" spans="2:10" ht="51" x14ac:dyDescent="0.2">
      <c r="B88" s="116" t="s">
        <v>146</v>
      </c>
      <c r="C88" s="142" t="s">
        <v>211</v>
      </c>
      <c r="D88" s="134" t="s">
        <v>18</v>
      </c>
      <c r="E88" s="143">
        <v>6</v>
      </c>
      <c r="F88" s="88"/>
      <c r="G88" s="144">
        <f t="shared" ref="G88" si="19">+ROUND((E88*F88),2)</f>
        <v>0</v>
      </c>
    </row>
    <row r="89" spans="2:10" x14ac:dyDescent="0.2">
      <c r="B89" s="116" t="s">
        <v>147</v>
      </c>
      <c r="C89" s="142" t="s">
        <v>69</v>
      </c>
      <c r="D89" s="134"/>
      <c r="E89" s="143"/>
      <c r="F89" s="88"/>
      <c r="G89" s="144"/>
    </row>
    <row r="90" spans="2:10" x14ac:dyDescent="0.2">
      <c r="B90" s="116" t="s">
        <v>148</v>
      </c>
      <c r="C90" s="142" t="s">
        <v>68</v>
      </c>
      <c r="D90" s="134" t="s">
        <v>1</v>
      </c>
      <c r="E90" s="143">
        <v>914.62</v>
      </c>
      <c r="F90" s="88"/>
      <c r="G90" s="144">
        <f t="shared" si="14"/>
        <v>0</v>
      </c>
    </row>
    <row r="91" spans="2:10" ht="38.25" x14ac:dyDescent="0.2">
      <c r="B91" s="116" t="s">
        <v>205</v>
      </c>
      <c r="C91" s="142" t="s">
        <v>70</v>
      </c>
      <c r="D91" s="134" t="s">
        <v>1</v>
      </c>
      <c r="E91" s="143">
        <v>914.62</v>
      </c>
      <c r="F91" s="88"/>
      <c r="G91" s="144">
        <f t="shared" si="14"/>
        <v>0</v>
      </c>
    </row>
    <row r="92" spans="2:10" ht="51" x14ac:dyDescent="0.2">
      <c r="B92" s="116" t="s">
        <v>149</v>
      </c>
      <c r="C92" s="142" t="s">
        <v>71</v>
      </c>
      <c r="D92" s="134" t="s">
        <v>1</v>
      </c>
      <c r="E92" s="143">
        <v>914.62</v>
      </c>
      <c r="F92" s="88"/>
      <c r="G92" s="144">
        <f t="shared" si="14"/>
        <v>0</v>
      </c>
    </row>
    <row r="93" spans="2:10" x14ac:dyDescent="0.2">
      <c r="B93" s="116" t="s">
        <v>206</v>
      </c>
      <c r="C93" s="142" t="s">
        <v>72</v>
      </c>
      <c r="D93" s="134"/>
      <c r="E93" s="143"/>
      <c r="F93" s="88"/>
      <c r="G93" s="144"/>
    </row>
    <row r="94" spans="2:10" ht="25.5" x14ac:dyDescent="0.2">
      <c r="B94" s="116" t="s">
        <v>150</v>
      </c>
      <c r="C94" s="142" t="s">
        <v>73</v>
      </c>
      <c r="D94" s="134" t="s">
        <v>18</v>
      </c>
      <c r="E94" s="143">
        <v>6</v>
      </c>
      <c r="F94" s="88"/>
      <c r="G94" s="144">
        <f t="shared" si="14"/>
        <v>0</v>
      </c>
    </row>
    <row r="95" spans="2:10" ht="25.5" x14ac:dyDescent="0.2">
      <c r="B95" s="116" t="s">
        <v>209</v>
      </c>
      <c r="C95" s="142" t="s">
        <v>159</v>
      </c>
      <c r="D95" s="134" t="s">
        <v>18</v>
      </c>
      <c r="E95" s="143">
        <v>1</v>
      </c>
      <c r="F95" s="88"/>
      <c r="G95" s="144">
        <f t="shared" si="14"/>
        <v>0</v>
      </c>
    </row>
    <row r="96" spans="2:10" ht="25.5" x14ac:dyDescent="0.2">
      <c r="B96" s="116" t="s">
        <v>207</v>
      </c>
      <c r="C96" s="142" t="s">
        <v>196</v>
      </c>
      <c r="D96" s="134" t="s">
        <v>18</v>
      </c>
      <c r="E96" s="143">
        <v>4</v>
      </c>
      <c r="F96" s="88"/>
      <c r="G96" s="144">
        <f t="shared" ref="G96" si="20">+ROUND((E96*F96),2)</f>
        <v>0</v>
      </c>
    </row>
    <row r="97" spans="1:9" ht="38.25" x14ac:dyDescent="0.2">
      <c r="B97" s="116" t="s">
        <v>208</v>
      </c>
      <c r="C97" s="142" t="s">
        <v>74</v>
      </c>
      <c r="D97" s="134" t="s">
        <v>18</v>
      </c>
      <c r="E97" s="143">
        <v>2</v>
      </c>
      <c r="F97" s="88"/>
      <c r="G97" s="144">
        <f t="shared" si="14"/>
        <v>0</v>
      </c>
    </row>
    <row r="98" spans="1:9" x14ac:dyDescent="0.2">
      <c r="B98" s="116"/>
      <c r="C98" s="145" t="s">
        <v>75</v>
      </c>
      <c r="D98" s="134"/>
      <c r="E98" s="143"/>
      <c r="F98" s="88"/>
      <c r="G98" s="146">
        <f>SUM(G65:G97)</f>
        <v>0</v>
      </c>
    </row>
    <row r="99" spans="1:9" x14ac:dyDescent="0.2">
      <c r="A99" s="179"/>
      <c r="B99" s="172" t="s">
        <v>64</v>
      </c>
      <c r="C99" s="145" t="s">
        <v>164</v>
      </c>
      <c r="D99" s="134"/>
      <c r="E99" s="143"/>
      <c r="F99" s="88"/>
      <c r="G99" s="144"/>
      <c r="H99" s="179"/>
      <c r="I99" s="179"/>
    </row>
    <row r="100" spans="1:9" ht="298.5" customHeight="1" x14ac:dyDescent="0.2">
      <c r="A100" s="179"/>
      <c r="B100" s="116" t="s">
        <v>151</v>
      </c>
      <c r="C100" s="142" t="s">
        <v>173</v>
      </c>
      <c r="D100" s="134" t="s">
        <v>1</v>
      </c>
      <c r="E100" s="143">
        <v>105</v>
      </c>
      <c r="F100" s="88"/>
      <c r="G100" s="144">
        <f t="shared" ref="G100:G102" si="21">+ROUND((E100*F100),2)</f>
        <v>0</v>
      </c>
      <c r="H100" s="179"/>
      <c r="I100" s="179"/>
    </row>
    <row r="101" spans="1:9" ht="63.75" x14ac:dyDescent="0.2">
      <c r="A101" s="179"/>
      <c r="B101" s="116" t="s">
        <v>152</v>
      </c>
      <c r="C101" s="142" t="s">
        <v>174</v>
      </c>
      <c r="D101" s="134" t="s">
        <v>1</v>
      </c>
      <c r="E101" s="143">
        <v>352.9</v>
      </c>
      <c r="F101" s="88"/>
      <c r="G101" s="144">
        <f t="shared" si="21"/>
        <v>0</v>
      </c>
      <c r="H101" s="179"/>
      <c r="I101" s="179"/>
    </row>
    <row r="102" spans="1:9" ht="109.5" customHeight="1" x14ac:dyDescent="0.2">
      <c r="A102" s="179"/>
      <c r="B102" s="116" t="s">
        <v>153</v>
      </c>
      <c r="C102" s="142" t="s">
        <v>175</v>
      </c>
      <c r="D102" s="134" t="s">
        <v>18</v>
      </c>
      <c r="E102" s="143">
        <v>29</v>
      </c>
      <c r="F102" s="88"/>
      <c r="G102" s="144">
        <f t="shared" si="21"/>
        <v>0</v>
      </c>
      <c r="H102" s="179"/>
      <c r="I102" s="179"/>
    </row>
    <row r="103" spans="1:9" x14ac:dyDescent="0.2">
      <c r="B103" s="116"/>
      <c r="C103" s="145" t="s">
        <v>77</v>
      </c>
      <c r="D103" s="134"/>
      <c r="E103" s="143"/>
      <c r="F103" s="88"/>
      <c r="G103" s="146">
        <f>SUM(G100:G102)</f>
        <v>0</v>
      </c>
      <c r="H103" s="179"/>
      <c r="I103" s="179"/>
    </row>
    <row r="104" spans="1:9" x14ac:dyDescent="0.2">
      <c r="C104" s="66"/>
      <c r="E104" s="67"/>
      <c r="F104" s="129"/>
      <c r="G104" s="129"/>
    </row>
    <row r="105" spans="1:9" x14ac:dyDescent="0.2">
      <c r="C105" s="66"/>
      <c r="E105" s="67"/>
      <c r="F105" s="129"/>
      <c r="G105" s="129"/>
    </row>
    <row r="106" spans="1:9" x14ac:dyDescent="0.2">
      <c r="C106" s="66"/>
      <c r="E106" s="67"/>
      <c r="F106" s="129"/>
      <c r="G106" s="129"/>
    </row>
    <row r="107" spans="1:9" x14ac:dyDescent="0.2">
      <c r="C107" s="66"/>
      <c r="D107" s="128"/>
      <c r="E107" s="153"/>
      <c r="F107" s="129"/>
      <c r="G107" s="129"/>
    </row>
    <row r="108" spans="1:9" x14ac:dyDescent="0.2">
      <c r="C108" s="66"/>
      <c r="E108" s="67"/>
      <c r="F108" s="129"/>
      <c r="G108" s="129"/>
    </row>
    <row r="109" spans="1:9" x14ac:dyDescent="0.2">
      <c r="C109" s="69"/>
      <c r="E109" s="67"/>
      <c r="F109" s="129"/>
      <c r="G109" s="129"/>
    </row>
    <row r="110" spans="1:9" x14ac:dyDescent="0.2">
      <c r="C110" s="67"/>
      <c r="D110" s="128"/>
      <c r="E110" s="67"/>
      <c r="F110" s="129"/>
      <c r="G110" s="129"/>
    </row>
    <row r="111" spans="1:9" x14ac:dyDescent="0.2">
      <c r="C111" s="129"/>
      <c r="E111" s="67"/>
      <c r="F111" s="129"/>
      <c r="G111" s="129"/>
    </row>
    <row r="112" spans="1:9" x14ac:dyDescent="0.2">
      <c r="D112" s="128"/>
      <c r="E112" s="67"/>
      <c r="F112" s="129"/>
      <c r="G112" s="129"/>
    </row>
    <row r="113" spans="2:7" x14ac:dyDescent="0.2">
      <c r="C113" s="66"/>
      <c r="E113" s="67"/>
      <c r="F113" s="129"/>
      <c r="G113" s="129"/>
    </row>
    <row r="114" spans="2:7" x14ac:dyDescent="0.2">
      <c r="C114" s="129"/>
      <c r="E114" s="67"/>
      <c r="F114" s="129"/>
      <c r="G114" s="129"/>
    </row>
    <row r="115" spans="2:7" x14ac:dyDescent="0.2">
      <c r="C115" s="66"/>
      <c r="E115" s="67"/>
      <c r="F115" s="129"/>
      <c r="G115" s="129"/>
    </row>
    <row r="116" spans="2:7" x14ac:dyDescent="0.2">
      <c r="C116" s="66"/>
      <c r="E116" s="67"/>
      <c r="F116" s="129"/>
      <c r="G116" s="129"/>
    </row>
    <row r="117" spans="2:7" x14ac:dyDescent="0.2">
      <c r="C117" s="129"/>
      <c r="D117" s="128"/>
      <c r="E117" s="67"/>
      <c r="F117" s="129"/>
      <c r="G117" s="129"/>
    </row>
    <row r="118" spans="2:7" x14ac:dyDescent="0.2">
      <c r="C118" s="66"/>
      <c r="E118" s="67"/>
      <c r="F118" s="129"/>
      <c r="G118" s="129"/>
    </row>
    <row r="120" spans="2:7" x14ac:dyDescent="0.2">
      <c r="B120" s="151"/>
      <c r="D120" s="151"/>
      <c r="E120" s="151"/>
    </row>
    <row r="121" spans="2:7" x14ac:dyDescent="0.2">
      <c r="C121" s="66"/>
      <c r="E121" s="67"/>
      <c r="F121" s="129"/>
      <c r="G121" s="129"/>
    </row>
    <row r="122" spans="2:7" x14ac:dyDescent="0.2">
      <c r="B122" s="151"/>
      <c r="D122" s="151"/>
      <c r="E122" s="151"/>
    </row>
    <row r="123" spans="2:7" x14ac:dyDescent="0.2">
      <c r="B123" s="151"/>
      <c r="D123" s="151"/>
      <c r="E123" s="151"/>
    </row>
    <row r="124" spans="2:7" x14ac:dyDescent="0.2">
      <c r="B124" s="151"/>
      <c r="D124" s="151"/>
      <c r="E124" s="151"/>
    </row>
    <row r="125" spans="2:7" x14ac:dyDescent="0.2">
      <c r="B125" s="151"/>
      <c r="D125" s="151"/>
      <c r="E125" s="151"/>
    </row>
    <row r="126" spans="2:7" x14ac:dyDescent="0.2">
      <c r="D126" s="128"/>
      <c r="E126" s="67"/>
      <c r="F126" s="129"/>
      <c r="G126" s="129"/>
    </row>
    <row r="127" spans="2:7" x14ac:dyDescent="0.2">
      <c r="B127" s="180"/>
      <c r="C127" s="179"/>
      <c r="D127" s="181"/>
      <c r="E127" s="182"/>
      <c r="F127" s="179"/>
      <c r="G127" s="179"/>
    </row>
    <row r="128" spans="2:7" x14ac:dyDescent="0.2">
      <c r="B128" s="180"/>
      <c r="C128" s="179"/>
      <c r="D128" s="181"/>
      <c r="E128" s="182"/>
      <c r="F128" s="179"/>
      <c r="G128" s="179"/>
    </row>
    <row r="129" spans="2:7" x14ac:dyDescent="0.2">
      <c r="B129" s="180"/>
      <c r="C129" s="179"/>
      <c r="D129" s="181"/>
      <c r="E129" s="182"/>
      <c r="F129" s="179"/>
      <c r="G129" s="179"/>
    </row>
    <row r="130" spans="2:7" x14ac:dyDescent="0.2">
      <c r="B130" s="180"/>
      <c r="C130" s="179"/>
      <c r="D130" s="181"/>
      <c r="E130" s="182"/>
      <c r="F130" s="179"/>
      <c r="G130" s="179"/>
    </row>
    <row r="131" spans="2:7" x14ac:dyDescent="0.2">
      <c r="B131" s="180"/>
      <c r="C131" s="179"/>
      <c r="D131" s="181"/>
      <c r="E131" s="182"/>
      <c r="F131" s="179"/>
      <c r="G131" s="179"/>
    </row>
    <row r="132" spans="2:7" x14ac:dyDescent="0.2">
      <c r="B132" s="180"/>
      <c r="C132" s="179"/>
      <c r="D132" s="181"/>
      <c r="E132" s="182"/>
      <c r="F132" s="179"/>
      <c r="G132" s="179"/>
    </row>
    <row r="133" spans="2:7" x14ac:dyDescent="0.2">
      <c r="B133" s="180"/>
      <c r="C133" s="179"/>
      <c r="D133" s="181"/>
      <c r="E133" s="182"/>
      <c r="F133" s="179"/>
      <c r="G133" s="179"/>
    </row>
    <row r="134" spans="2:7" x14ac:dyDescent="0.2">
      <c r="B134" s="180"/>
      <c r="C134" s="179"/>
      <c r="D134" s="181"/>
      <c r="E134" s="182"/>
      <c r="F134" s="179"/>
      <c r="G134" s="179"/>
    </row>
    <row r="135" spans="2:7" x14ac:dyDescent="0.2">
      <c r="B135" s="180"/>
      <c r="C135" s="179"/>
      <c r="D135" s="181"/>
      <c r="E135" s="182"/>
      <c r="F135" s="179"/>
      <c r="G135" s="179"/>
    </row>
    <row r="136" spans="2:7" x14ac:dyDescent="0.2">
      <c r="B136" s="180"/>
      <c r="C136" s="179"/>
      <c r="D136" s="181"/>
      <c r="E136" s="182"/>
      <c r="F136" s="179"/>
      <c r="G136" s="179"/>
    </row>
    <row r="137" spans="2:7" x14ac:dyDescent="0.2">
      <c r="B137" s="180"/>
      <c r="C137" s="179"/>
      <c r="D137" s="181"/>
      <c r="E137" s="182"/>
      <c r="F137" s="179"/>
      <c r="G137" s="179"/>
    </row>
    <row r="138" spans="2:7" x14ac:dyDescent="0.2">
      <c r="B138" s="180"/>
      <c r="C138" s="179"/>
      <c r="D138" s="181"/>
      <c r="E138" s="182"/>
      <c r="F138" s="179"/>
      <c r="G138" s="179"/>
    </row>
  </sheetData>
  <sheetProtection algorithmName="SHA-512" hashValue="ZqhptskfxOmXetJl7OMsuFk9K8/gBzDj7nlgCWcc326j3HmYc/uV1oGi50ftH8zftFapfw0kjAc3XkbzGHKzuQ==" saltValue="weohtwCbTZl2kYXr6A2lrA==" spinCount="100000" sheet="1" objects="1" scenarios="1" selectLockedCells="1"/>
  <mergeCells count="1">
    <mergeCell ref="B11:G14"/>
  </mergeCells>
  <pageMargins left="0.98425196850393704" right="0.39370078740157483" top="0.78740157480314965" bottom="0.78740157480314965" header="0.47244094488188981" footer="0"/>
  <pageSetup paperSize="9" scale="91" fitToHeight="10" orientation="portrait" r:id="rId1"/>
  <headerFooter alignWithMargins="0">
    <oddFooter>&amp;L&amp;A&amp;R&amp;9Stran &amp;P/&amp;N</oddFooter>
  </headerFooter>
  <rowBreaks count="2" manualBreakCount="2">
    <brk id="76" min="1" max="6" man="1"/>
    <brk id="96" min="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4</vt:i4>
      </vt:variant>
    </vt:vector>
  </HeadingPairs>
  <TitlesOfParts>
    <vt:vector size="7" baseType="lpstr">
      <vt:lpstr>Rekapitulacija</vt:lpstr>
      <vt:lpstr>0-Preddela</vt:lpstr>
      <vt:lpstr>PAD. KANAL</vt:lpstr>
      <vt:lpstr>'0-Preddela'!Področje_tiskanja</vt:lpstr>
      <vt:lpstr>'PAD. KANAL'!Področje_tiskanja</vt:lpstr>
      <vt:lpstr>Rekapitulacija!Področje_tiskanja</vt:lpstr>
      <vt:lpstr>'PAD. KANAL'!Tiskanje_naslovov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dc:creator>
  <cp:lastModifiedBy>Jani</cp:lastModifiedBy>
  <cp:lastPrinted>2021-11-09T12:57:42Z</cp:lastPrinted>
  <dcterms:created xsi:type="dcterms:W3CDTF">2001-04-14T14:29:31Z</dcterms:created>
  <dcterms:modified xsi:type="dcterms:W3CDTF">2022-03-01T10:52:43Z</dcterms:modified>
</cp:coreProperties>
</file>