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PT\2026\LPT-57-26 Nakup sijalk\Objava\"/>
    </mc:Choice>
  </mc:AlternateContent>
  <xr:revisionPtr revIDLastSave="0" documentId="8_{0ABFF7C5-CBB9-4144-A718-68B0EA948208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Predračun" sheetId="1" r:id="rId1"/>
  </sheets>
  <definedNames>
    <definedName name="_xlnm.Print_Titles" localSheetId="0">Predračun!$11:$11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12" i="1"/>
  <c r="J96" i="1" l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1" i="1"/>
  <c r="J72" i="1"/>
  <c r="J73" i="1"/>
  <c r="J74" i="1"/>
  <c r="J75" i="1"/>
  <c r="J76" i="1"/>
  <c r="J77" i="1"/>
  <c r="J78" i="1"/>
  <c r="J79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97" i="1" l="1"/>
  <c r="J99" i="1"/>
  <c r="J98" i="1"/>
</calcChain>
</file>

<file path=xl/sharedStrings.xml><?xml version="1.0" encoding="utf-8"?>
<sst xmlns="http://schemas.openxmlformats.org/spreadsheetml/2006/main" count="537" uniqueCount="272">
  <si>
    <t xml:space="preserve">      </t>
  </si>
  <si>
    <t>PREDRAČUN št. ______________________</t>
  </si>
  <si>
    <t>ARTIKEL - OPIS</t>
  </si>
  <si>
    <t>Enota</t>
  </si>
  <si>
    <t>Cena na enoto v EUR brez DDV</t>
  </si>
  <si>
    <t>Cena na enoto v EUR brez DDV s popustom</t>
  </si>
  <si>
    <t>Skupaj v EUR brez DDV</t>
  </si>
  <si>
    <t xml:space="preserve">                       (kraj, datum)</t>
  </si>
  <si>
    <t>žig</t>
  </si>
  <si>
    <t>(podpis odgovorne osebe)</t>
  </si>
  <si>
    <t>Popust    (v %)</t>
  </si>
  <si>
    <t xml:space="preserve">Ponudbene cene, navedene v posameznih postavkah ponudbenega predračuna, vključujejo vse materialne in nematerialne stroške, ki bodo potrebni za izvedbo predmeta naročila, vključno s stroški dobave, stroški dela, stroški prevoza, stroški montaže oziroma vgradnje ter stroški priklopa posamezne naprave na električno omrežje in preizkusnim delovanjem. Ponudbene cene, navedene v posameznih postavkah ponudbenega predračuna, so pripravljene v skladu z vsemi zahtevami naročnika, navedenimi v razpisni dokumentaciji in opisom predmeta javnega naročila. </t>
  </si>
  <si>
    <t>dodatni opis</t>
  </si>
  <si>
    <t>ŠIFRA ARTIKLA</t>
  </si>
  <si>
    <t>KOS</t>
  </si>
  <si>
    <t>okvirna količina</t>
  </si>
  <si>
    <t>EA</t>
  </si>
  <si>
    <t>Dušilka 18W 3/4 elektronska T8</t>
  </si>
  <si>
    <t>Dušilka 18W fluo T8</t>
  </si>
  <si>
    <t>Okov E27</t>
  </si>
  <si>
    <t>Okov E40 porcelan</t>
  </si>
  <si>
    <t>Podnožje za sijalke TC tip 47900 G13/T8</t>
  </si>
  <si>
    <t>Reflektor 10W LED s senzorjem</t>
  </si>
  <si>
    <t>Reflektor 20W LED</t>
  </si>
  <si>
    <t>Sijalka 10-75W LED E27 840 A60</t>
  </si>
  <si>
    <t>Sijalka 10W LED 800 Lumen Globe fi 120mm</t>
  </si>
  <si>
    <t>Sijalka 10W LED E27</t>
  </si>
  <si>
    <t>Sijalka 11W varčna G23 2pin</t>
  </si>
  <si>
    <t>Sijalka 12,5-100W LED E27 840 A60</t>
  </si>
  <si>
    <t>Sijalka 13W varčna G24d-1 2pin 840</t>
  </si>
  <si>
    <t>Sijalka 14,5W LED EM G13 T8 1200mm</t>
  </si>
  <si>
    <t>Sijalka 14W TL5 840</t>
  </si>
  <si>
    <t>Sijalka 15W LED E27</t>
  </si>
  <si>
    <t>Sijalka 18W CFL GX24d-2</t>
  </si>
  <si>
    <t>Sijalka 18W fluo G13 T8 840</t>
  </si>
  <si>
    <t>Sijalka 18W/830 -31</t>
  </si>
  <si>
    <t>Sijalka 20W LED EM G13 T8 1500mm</t>
  </si>
  <si>
    <t>Sijalka 250W HQI-T MHg E40</t>
  </si>
  <si>
    <t>Sijalka 26W varčna G24q 840</t>
  </si>
  <si>
    <t>Sijalka 3,5-25W LED E14 840 svečka</t>
  </si>
  <si>
    <t>Sijalka 30W G13 T8 76 26 mm natura</t>
  </si>
  <si>
    <t>Sijalka 30W G13 T8 840</t>
  </si>
  <si>
    <t>Sijalka 32W fluo-cirkular G10Q-4-pin</t>
  </si>
  <si>
    <t>Sijalka 36W fluo T8 840</t>
  </si>
  <si>
    <t>Sijalka 4,6-50W LED GU10 840 36D</t>
  </si>
  <si>
    <t>Sijalka 49W T5 840 FQ 16mm</t>
  </si>
  <si>
    <t>Sijalka 5,5-40W LED E27 827 bučka</t>
  </si>
  <si>
    <t>Sijalka 55W 2G11 4-pin 840</t>
  </si>
  <si>
    <t>Sijalka 58W fluo G13 T8 840</t>
  </si>
  <si>
    <t>Sijalka 58W/840 Lumilux Coolwhite 150cm</t>
  </si>
  <si>
    <t>Sijalka 5W LED E27</t>
  </si>
  <si>
    <t>Sijalka 75W semaforska</t>
  </si>
  <si>
    <t>Sijalka 8W LED 600 mm T8 840G</t>
  </si>
  <si>
    <t>Sijalka LED 1500lm 118mm R7s</t>
  </si>
  <si>
    <t>Sijalka LED 78mm R7s</t>
  </si>
  <si>
    <t>Sijalka LED 800lm Globe ret.mat. G120</t>
  </si>
  <si>
    <t>Starter 4-22W za sijalke fluo</t>
  </si>
  <si>
    <t>Starter 4-65W za sijalke fluo</t>
  </si>
  <si>
    <t>Starter 4W-65W s 10 ecoclick</t>
  </si>
  <si>
    <t>Steklo za svetilko Bega 3175 11002409.1</t>
  </si>
  <si>
    <t>Svetilka 100W ladijska E27 IP54</t>
  </si>
  <si>
    <t>Svetilka 18W EVG PC IP65</t>
  </si>
  <si>
    <t>Svetilka 18Wx2 EVG PC IP65</t>
  </si>
  <si>
    <t>Svetilka 36W EVG PC IP65</t>
  </si>
  <si>
    <t>Svetilka 36Wx2 EVG PC IP65</t>
  </si>
  <si>
    <t>Svetilka 58W EVG PC IP65</t>
  </si>
  <si>
    <t>Svetilka 58Wx2 EVG PC IP65</t>
  </si>
  <si>
    <t>Svetilka LED 3500lm l=1200mm IP66</t>
  </si>
  <si>
    <t>Svetilka NEXI-150AT 3H zasilna kompl.</t>
  </si>
  <si>
    <t>Tuljava vžigalna 70-400W Na-MeHg</t>
  </si>
  <si>
    <t>Žarnica 5,5-40W LED E14 840</t>
  </si>
  <si>
    <t>Vgradna sijalka Ledvance Downlight Alu</t>
  </si>
  <si>
    <t>CoreLine nadgradna svetilka SM 136V 31S</t>
  </si>
  <si>
    <t>Sijalka LEDTube 15W/840 230V 1200mm</t>
  </si>
  <si>
    <t>LED Subtube Value 600mm 6,6W/840 230V</t>
  </si>
  <si>
    <t>CoreLine Waterproof LED60S/840 L1500</t>
  </si>
  <si>
    <t>CoreLine Waterproof LED80S/840 L1500</t>
  </si>
  <si>
    <t>Submarine LED 1500mm 2x19W/840</t>
  </si>
  <si>
    <t>LED Subtube UAD 1500mm 23,1W/865</t>
  </si>
  <si>
    <t>Halogenska signalna semaforska 10V žar</t>
  </si>
  <si>
    <t>PRO T8 10,3W-30W G13 840 EM/AC 900mm</t>
  </si>
  <si>
    <t/>
  </si>
  <si>
    <t>91202830</t>
  </si>
  <si>
    <t>91202806</t>
  </si>
  <si>
    <t>91201741</t>
  </si>
  <si>
    <t>91204780</t>
  </si>
  <si>
    <t>91202993</t>
  </si>
  <si>
    <t>91202912</t>
  </si>
  <si>
    <t>91200234</t>
  </si>
  <si>
    <t>91204062</t>
  </si>
  <si>
    <t>91206805</t>
  </si>
  <si>
    <t>91206819</t>
  </si>
  <si>
    <t>91201945</t>
  </si>
  <si>
    <t>91204586</t>
  </si>
  <si>
    <t>91203013</t>
  </si>
  <si>
    <t>91204782</t>
  </si>
  <si>
    <t>91203647</t>
  </si>
  <si>
    <t>91206820</t>
  </si>
  <si>
    <t>91201894</t>
  </si>
  <si>
    <t>91201916</t>
  </si>
  <si>
    <t>91206807</t>
  </si>
  <si>
    <t>91204785</t>
  </si>
  <si>
    <t>91201943</t>
  </si>
  <si>
    <t>91203001</t>
  </si>
  <si>
    <t>91204783</t>
  </si>
  <si>
    <t>91203393</t>
  </si>
  <si>
    <t>91202981</t>
  </si>
  <si>
    <t>91201919</t>
  </si>
  <si>
    <t>91201917</t>
  </si>
  <si>
    <t>91204035</t>
  </si>
  <si>
    <t>91202370</t>
  </si>
  <si>
    <t>91203487</t>
  </si>
  <si>
    <t>91203073</t>
  </si>
  <si>
    <t>91201918</t>
  </si>
  <si>
    <t>91206787</t>
  </si>
  <si>
    <t>91206811</t>
  </si>
  <si>
    <t>91201909</t>
  </si>
  <si>
    <t>91204865</t>
  </si>
  <si>
    <t>91206936</t>
  </si>
  <si>
    <t>91206935</t>
  </si>
  <si>
    <t>91206938</t>
  </si>
  <si>
    <t>91202429</t>
  </si>
  <si>
    <t>91202418</t>
  </si>
  <si>
    <t>91206801</t>
  </si>
  <si>
    <t>91206939</t>
  </si>
  <si>
    <t>91203514</t>
  </si>
  <si>
    <t>91204791</t>
  </si>
  <si>
    <t>91204788</t>
  </si>
  <si>
    <t>91204789</t>
  </si>
  <si>
    <t>91204786</t>
  </si>
  <si>
    <t>91204790</t>
  </si>
  <si>
    <t>91204787</t>
  </si>
  <si>
    <t>91201970</t>
  </si>
  <si>
    <t>91204792</t>
  </si>
  <si>
    <t>91200384</t>
  </si>
  <si>
    <t>91204060</t>
  </si>
  <si>
    <t>91207459</t>
  </si>
  <si>
    <t>91207849</t>
  </si>
  <si>
    <t>91207869</t>
  </si>
  <si>
    <t>91207870</t>
  </si>
  <si>
    <t>91207871</t>
  </si>
  <si>
    <t>91207872</t>
  </si>
  <si>
    <t>91207873</t>
  </si>
  <si>
    <t>91207874</t>
  </si>
  <si>
    <t>91207896</t>
  </si>
  <si>
    <t>91207969</t>
  </si>
  <si>
    <t>91201988</t>
  </si>
  <si>
    <t>Sijalka  G120-OS Retrofit G125 E27 7W/82</t>
  </si>
  <si>
    <t>Svetilka LV Damp proof -LV DP PFM 2X1500</t>
  </si>
  <si>
    <t>Svetilka OS SubstiTube Advanced 1,5m</t>
  </si>
  <si>
    <t>Svetilka VS Highbay</t>
  </si>
  <si>
    <t>Sijalka OS RetmÍ]t G125 E27 7Wl827</t>
  </si>
  <si>
    <t>REFLEKTOR LV PFM 55x110 200W 840</t>
  </si>
  <si>
    <t>REFLEKTOR LED 17W 4000 BELI</t>
  </si>
  <si>
    <t>Led cev 15-26w 840 ac 1449m</t>
  </si>
  <si>
    <t>Svetilka radarska 100W</t>
  </si>
  <si>
    <t>Žarnica led e 27 class 7w</t>
  </si>
  <si>
    <t>Profi LED povezovalna veriga črna, 10 m-</t>
  </si>
  <si>
    <t>PRIKLJUČEK NAPAJALNI ZA 50M</t>
  </si>
  <si>
    <t>KABEL PRIKLJUČNI PROFI 10M ČRN</t>
  </si>
  <si>
    <t>Žarnica DULUX 11W</t>
  </si>
  <si>
    <t>Svetilka SAFELITE SL2MNM 42 F3 200lm</t>
  </si>
  <si>
    <t>Piktogram SAFELITE spiščen sl 20</t>
  </si>
  <si>
    <t>Cev led SUBSTITUBE 0,9 m 7,3 w</t>
  </si>
  <si>
    <t>Cev led parathom 120 cm 14w/840</t>
  </si>
  <si>
    <t>Reflektor LED 17w črn</t>
  </si>
  <si>
    <t>Svetilka led 26 120 cm wt120c</t>
  </si>
  <si>
    <t>OSRAM</t>
  </si>
  <si>
    <t>Žarnica 50W 10V Hg PKX22s-</t>
  </si>
  <si>
    <t>PONUDBENI PREDRAČUN</t>
  </si>
  <si>
    <t>Zap.št.</t>
  </si>
  <si>
    <t>SE12:E71-Led</t>
  </si>
  <si>
    <t>Ohišje za vlažne prostore 2x150cm</t>
  </si>
  <si>
    <t>Cev led T8 150cm 20.6W/840</t>
  </si>
  <si>
    <t>HLS92 E27 keramično podnožje</t>
  </si>
  <si>
    <t>Okov E40 tip 12810 keramično /nosilec</t>
  </si>
  <si>
    <t>Okov G13 IIp 28500 talnl BN100</t>
  </si>
  <si>
    <t>Floodlight 10 sensor 8W 840 PS č</t>
  </si>
  <si>
    <t xml:space="preserve"> Floodlight 20 17W 840 PS</t>
  </si>
  <si>
    <t>LV Classic A E27 10W/840 1055lm</t>
  </si>
  <si>
    <t>OS Retrofit G125 E27 6,5W/827-Led</t>
  </si>
  <si>
    <t>LV Filament A E27 11W/827 1521lm</t>
  </si>
  <si>
    <t>LV Dulux S LED G23 6W/840 700lm</t>
  </si>
  <si>
    <t>LV Classic A E27 13W/840 1521lm</t>
  </si>
  <si>
    <t>Sijalka Dulux D/E LED G24Q-1 6W/840 660lm-Led</t>
  </si>
  <si>
    <t>LV LED TUBE T8 EM P 1200mm 13.5W/840</t>
  </si>
  <si>
    <t>LV LED TUBE T5 AC P 549mm 7W/840</t>
  </si>
  <si>
    <t>LV Dulux T LED GX24D-2 7W/840 800lm</t>
  </si>
  <si>
    <t>LV LED TUBE T8 EM P 600mm 7W/840</t>
  </si>
  <si>
    <t>LV LED TUBE T8 EM P 600mm 7W/830</t>
  </si>
  <si>
    <t>LV LED TUBE T8 EM P 1500mm 20W/840</t>
  </si>
  <si>
    <t>LV HQL LED VALUE E40 60W/840 9000lm</t>
  </si>
  <si>
    <t>LV Dulux D/E LED G24Q-3 10W/840 1100lm</t>
  </si>
  <si>
    <t>LV Fil. svečka E14 2,5W/840 250lm-Led</t>
  </si>
  <si>
    <t>LV LED TUBE T8 FLUORA 1200mm 15W/825</t>
  </si>
  <si>
    <t>LV LED TUBE T8 EM V 900mm 10W/840</t>
  </si>
  <si>
    <t>LV LED TUBE T9 18.3W/840</t>
  </si>
  <si>
    <t>LV PAR16 50 36° GU10 4,3W/840 350lm</t>
  </si>
  <si>
    <t>LV LED TUBE T5 AC P 1449mm 26W/840</t>
  </si>
  <si>
    <t>LV Fil. bučka E27 5,5W/827 806lm-Led</t>
  </si>
  <si>
    <t>LV LED TUBE T5 FC40/50 2GX13 21,5W/840</t>
  </si>
  <si>
    <t>LV Classic A E27 4,9W/840 470lm</t>
  </si>
  <si>
    <t>LV Clasic E 75</t>
  </si>
  <si>
    <t>LV Line 118mm R7s 13W/827 1521lm</t>
  </si>
  <si>
    <t>OS Parathom line R7s 7W/827 20x78mm</t>
  </si>
  <si>
    <t>OS Retrofit G125 E27 7W/827</t>
  </si>
  <si>
    <t>Starter 4-22</t>
  </si>
  <si>
    <t>Starter 4-65</t>
  </si>
  <si>
    <t>Bega 122</t>
  </si>
  <si>
    <t>Svetilka LED ladijska 15W 1500lm</t>
  </si>
  <si>
    <t>LV DP PFM 600 IP65</t>
  </si>
  <si>
    <t>LV DP PFM 2X600 IP65</t>
  </si>
  <si>
    <t>LV DP PFM 1200 IP65</t>
  </si>
  <si>
    <t>LV DP PFM 2X1200 IP65</t>
  </si>
  <si>
    <t>LV DP PFM 1500 IP65</t>
  </si>
  <si>
    <t>LV DP PFM 2X1500 IP65</t>
  </si>
  <si>
    <t>LV Damp proof 1200 ECO 42W 840</t>
  </si>
  <si>
    <t>Svetilka varnostna NXL 150</t>
  </si>
  <si>
    <t>Vžigna tuljava 400w</t>
  </si>
  <si>
    <t>LV Classic buč. Value E14 4,9W/840 470lm</t>
  </si>
  <si>
    <t>LV Downlight slim round DN210 18W/4000K-Led</t>
  </si>
  <si>
    <t>CoreLine SM 136V 31S</t>
  </si>
  <si>
    <t>OS SubMarine LED 2x19W/840 150cm</t>
  </si>
  <si>
    <t>Osram 64015-Led</t>
  </si>
  <si>
    <t>LV High bay 147W 70° 840-Led</t>
  </si>
  <si>
    <t>OS Retrofit G125 E27 7W/827-Led</t>
  </si>
  <si>
    <t>Osram 64015</t>
  </si>
  <si>
    <t>ZAHTEVANI Energijski razred</t>
  </si>
  <si>
    <t>Proizvajalec</t>
  </si>
  <si>
    <t xml:space="preserve">Ponujeni proizvajalec </t>
  </si>
  <si>
    <t>LEDVANCE</t>
  </si>
  <si>
    <t>VIMAR</t>
  </si>
  <si>
    <t>VOSSLOH</t>
  </si>
  <si>
    <t>PHILIPS</t>
  </si>
  <si>
    <t>BEGA</t>
  </si>
  <si>
    <t>DURALAMP</t>
  </si>
  <si>
    <t>EATON</t>
  </si>
  <si>
    <t>E</t>
  </si>
  <si>
    <t>F</t>
  </si>
  <si>
    <t>C</t>
  </si>
  <si>
    <t>/</t>
  </si>
  <si>
    <t>D</t>
  </si>
  <si>
    <t>G</t>
  </si>
  <si>
    <t>Ledvance</t>
  </si>
  <si>
    <t>Reflektor led 17w 4000K BEL LEDVANCE</t>
  </si>
  <si>
    <t>Cev led t5 26w 840 AC P 1449mm</t>
  </si>
  <si>
    <t>Svetilka radarska E 27</t>
  </si>
  <si>
    <t>Žarnica deluxeE 27</t>
  </si>
  <si>
    <t>Veriga 10x1 6w LED e27 2700K 9m IP 44</t>
  </si>
  <si>
    <t>Priključek napajalni za 50m</t>
  </si>
  <si>
    <t>Kabel priključni profi 10m črn</t>
  </si>
  <si>
    <t>Žarnica deluxe S 11W/840</t>
  </si>
  <si>
    <t>Svetilka SAFELITE  SL2mnm 43 f3 200LM</t>
  </si>
  <si>
    <t>Piktogram SAFELITE spuščen SL20 SL 2CD</t>
  </si>
  <si>
    <t>Cev led Substitube 0,6M 7,3W/8</t>
  </si>
  <si>
    <t>Cev led parathom 120cm 14w/840</t>
  </si>
  <si>
    <t>Reflektor led 17w 400K črn LEDVANCE</t>
  </si>
  <si>
    <t>WT 120C</t>
  </si>
  <si>
    <t xml:space="preserve">        C</t>
  </si>
  <si>
    <t xml:space="preserve">         E</t>
  </si>
  <si>
    <t xml:space="preserve">         C</t>
  </si>
  <si>
    <t xml:space="preserve">        A</t>
  </si>
  <si>
    <t xml:space="preserve">        B</t>
  </si>
  <si>
    <t xml:space="preserve">        E</t>
  </si>
  <si>
    <t xml:space="preserve">         B</t>
  </si>
  <si>
    <t>PONUDBENA VREDNOST z DDV</t>
  </si>
  <si>
    <t>PONUDBENA VREDNOST ZA OBDOBJE 24  MESECEV brez DDV</t>
  </si>
  <si>
    <t xml:space="preserve">Ponudnik:                                                                          </t>
  </si>
  <si>
    <t xml:space="preserve">ki oddajamo ponudbo za javno naročilo: </t>
  </si>
  <si>
    <t xml:space="preserve"> LPT-57/26 - NAKUP SIJALK </t>
  </si>
  <si>
    <t xml:space="preserve"> DDV 22%</t>
  </si>
  <si>
    <t>priloga  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</si>
</sst>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Tahoma"/>
      <family val="2"/>
      <charset val="238"/>
    </font>
    <font>
      <b/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2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2" fillId="0" borderId="0" xfId="0" applyFont="1" applyProtection="1"/>
    <xf numFmtId="4" fontId="2" fillId="0" borderId="0" xfId="0" applyNumberFormat="1" applyFont="1" applyProtection="1"/>
    <xf numFmtId="0" fontId="5" fillId="0" borderId="0" xfId="0" applyFont="1" applyProtection="1"/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Protection="1"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6" xfId="0" applyFont="1" applyBorder="1" applyProtection="1"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/>
    </xf>
    <xf numFmtId="10" fontId="6" fillId="0" borderId="3" xfId="1" applyNumberFormat="1" applyFont="1" applyFill="1" applyBorder="1" applyAlignment="1" applyProtection="1">
      <alignment horizontal="center" wrapText="1"/>
      <protection locked="0"/>
    </xf>
    <xf numFmtId="0" fontId="5" fillId="0" borderId="4" xfId="0" applyFont="1" applyFill="1" applyBorder="1" applyAlignment="1" applyProtection="1">
      <alignment wrapText="1"/>
    </xf>
    <xf numFmtId="0" fontId="6" fillId="0" borderId="0" xfId="0" applyFont="1" applyBorder="1" applyAlignment="1" applyProtection="1">
      <alignment horizontal="center"/>
    </xf>
    <xf numFmtId="0" fontId="10" fillId="0" borderId="5" xfId="0" applyFont="1" applyBorder="1" applyAlignment="1" applyProtection="1">
      <alignment horizontal="right"/>
    </xf>
    <xf numFmtId="0" fontId="13" fillId="0" borderId="0" xfId="0" applyFont="1" applyProtection="1"/>
    <xf numFmtId="0" fontId="13" fillId="0" borderId="0" xfId="0" applyFont="1" applyAlignment="1" applyProtection="1">
      <alignment horizontal="center"/>
    </xf>
    <xf numFmtId="0" fontId="15" fillId="0" borderId="0" xfId="0" applyFont="1" applyAlignment="1" applyProtection="1"/>
    <xf numFmtId="0" fontId="16" fillId="0" borderId="0" xfId="0" applyFont="1" applyAlignment="1" applyProtection="1"/>
    <xf numFmtId="0" fontId="5" fillId="0" borderId="0" xfId="0" applyFont="1" applyFill="1" applyProtection="1"/>
    <xf numFmtId="0" fontId="6" fillId="0" borderId="0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right"/>
    </xf>
    <xf numFmtId="0" fontId="8" fillId="0" borderId="5" xfId="0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5" fillId="0" borderId="3" xfId="0" applyFont="1" applyBorder="1" applyProtection="1"/>
    <xf numFmtId="0" fontId="11" fillId="0" borderId="1" xfId="0" applyFont="1" applyBorder="1" applyAlignment="1" applyProtection="1">
      <alignment horizontal="center" vertical="top" wrapText="1"/>
      <protection locked="0"/>
    </xf>
    <xf numFmtId="0" fontId="11" fillId="0" borderId="8" xfId="0" applyFont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11" fillId="0" borderId="8" xfId="0" applyFont="1" applyBorder="1" applyAlignment="1" applyProtection="1">
      <alignment vertical="top" wrapText="1"/>
      <protection locked="0"/>
    </xf>
    <xf numFmtId="0" fontId="1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0" fontId="8" fillId="0" borderId="0" xfId="0" applyFont="1" applyBorder="1" applyAlignment="1" applyProtection="1">
      <alignment horizontal="right"/>
      <protection locked="0"/>
    </xf>
    <xf numFmtId="4" fontId="8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justify"/>
    </xf>
    <xf numFmtId="49" fontId="6" fillId="0" borderId="11" xfId="0" applyNumberFormat="1" applyFont="1" applyFill="1" applyBorder="1" applyProtection="1"/>
    <xf numFmtId="49" fontId="6" fillId="0" borderId="11" xfId="2" applyNumberFormat="1" applyFont="1" applyBorder="1" applyProtection="1"/>
    <xf numFmtId="49" fontId="6" fillId="0" borderId="10" xfId="0" applyNumberFormat="1" applyFont="1" applyFill="1" applyBorder="1" applyProtection="1"/>
    <xf numFmtId="0" fontId="5" fillId="0" borderId="4" xfId="0" applyFont="1" applyBorder="1" applyAlignment="1" applyProtection="1">
      <alignment wrapText="1"/>
    </xf>
    <xf numFmtId="49" fontId="6" fillId="0" borderId="10" xfId="2" applyNumberFormat="1" applyFont="1" applyBorder="1" applyProtection="1"/>
    <xf numFmtId="4" fontId="5" fillId="0" borderId="0" xfId="0" applyNumberFormat="1" applyFont="1" applyProtection="1"/>
    <xf numFmtId="0" fontId="9" fillId="0" borderId="14" xfId="0" applyFont="1" applyBorder="1" applyAlignment="1" applyProtection="1">
      <alignment wrapText="1"/>
    </xf>
    <xf numFmtId="0" fontId="5" fillId="0" borderId="3" xfId="0" applyFont="1" applyFill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164" fontId="6" fillId="0" borderId="5" xfId="0" applyNumberFormat="1" applyFont="1" applyBorder="1" applyAlignment="1" applyProtection="1">
      <alignment horizontal="center"/>
    </xf>
    <xf numFmtId="164" fontId="8" fillId="0" borderId="5" xfId="0" applyNumberFormat="1" applyFont="1" applyBorder="1" applyAlignment="1" applyProtection="1">
      <alignment horizontal="center"/>
    </xf>
    <xf numFmtId="164" fontId="4" fillId="0" borderId="3" xfId="1" applyNumberFormat="1" applyFont="1" applyFill="1" applyBorder="1" applyAlignment="1" applyProtection="1">
      <alignment horizontal="center" wrapText="1"/>
      <protection locked="0"/>
    </xf>
    <xf numFmtId="164" fontId="4" fillId="0" borderId="3" xfId="1" applyNumberFormat="1" applyFont="1" applyFill="1" applyBorder="1" applyAlignment="1" applyProtection="1">
      <alignment horizontal="center" wrapText="1"/>
    </xf>
    <xf numFmtId="164" fontId="6" fillId="0" borderId="3" xfId="0" applyNumberFormat="1" applyFont="1" applyFill="1" applyBorder="1" applyAlignment="1" applyProtection="1">
      <alignment horizontal="center"/>
    </xf>
    <xf numFmtId="10" fontId="8" fillId="3" borderId="3" xfId="1" applyNumberFormat="1" applyFont="1" applyFill="1" applyBorder="1" applyAlignment="1" applyProtection="1">
      <alignment horizontal="center" wrapText="1"/>
      <protection locked="0"/>
    </xf>
    <xf numFmtId="0" fontId="5" fillId="3" borderId="0" xfId="0" applyFont="1" applyFill="1" applyProtection="1">
      <protection locked="0"/>
    </xf>
    <xf numFmtId="0" fontId="8" fillId="3" borderId="5" xfId="0" applyFont="1" applyFill="1" applyBorder="1" applyAlignment="1" applyProtection="1">
      <alignment horizontal="center"/>
    </xf>
    <xf numFmtId="49" fontId="8" fillId="3" borderId="10" xfId="0" applyNumberFormat="1" applyFont="1" applyFill="1" applyBorder="1" applyProtection="1"/>
    <xf numFmtId="4" fontId="8" fillId="3" borderId="13" xfId="0" applyNumberFormat="1" applyFont="1" applyFill="1" applyBorder="1" applyProtection="1"/>
    <xf numFmtId="3" fontId="8" fillId="3" borderId="3" xfId="0" applyNumberFormat="1" applyFont="1" applyFill="1" applyBorder="1" applyAlignment="1" applyProtection="1">
      <alignment horizontal="center" vertical="center" wrapText="1"/>
    </xf>
    <xf numFmtId="164" fontId="17" fillId="3" borderId="3" xfId="1" applyNumberFormat="1" applyFont="1" applyFill="1" applyBorder="1" applyAlignment="1" applyProtection="1">
      <alignment horizontal="center" wrapText="1"/>
      <protection locked="0"/>
    </xf>
    <xf numFmtId="164" fontId="17" fillId="3" borderId="3" xfId="1" applyNumberFormat="1" applyFont="1" applyFill="1" applyBorder="1" applyAlignment="1" applyProtection="1">
      <alignment horizontal="center" wrapText="1"/>
    </xf>
    <xf numFmtId="164" fontId="8" fillId="3" borderId="3" xfId="0" applyNumberFormat="1" applyFont="1" applyFill="1" applyBorder="1" applyAlignment="1" applyProtection="1">
      <alignment horizontal="center"/>
    </xf>
    <xf numFmtId="0" fontId="8" fillId="3" borderId="3" xfId="0" applyFont="1" applyFill="1" applyBorder="1" applyAlignment="1" applyProtection="1">
      <alignment horizontal="center"/>
    </xf>
    <xf numFmtId="0" fontId="8" fillId="3" borderId="3" xfId="0" applyFont="1" applyFill="1" applyBorder="1" applyProtection="1"/>
    <xf numFmtId="0" fontId="7" fillId="0" borderId="12" xfId="0" applyFont="1" applyBorder="1" applyAlignment="1" applyProtection="1">
      <alignment horizontal="right"/>
    </xf>
    <xf numFmtId="0" fontId="7" fillId="0" borderId="6" xfId="0" applyFont="1" applyBorder="1" applyAlignment="1" applyProtection="1">
      <alignment horizontal="right"/>
    </xf>
    <xf numFmtId="0" fontId="7" fillId="0" borderId="9" xfId="0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right"/>
    </xf>
    <xf numFmtId="0" fontId="6" fillId="0" borderId="8" xfId="0" applyFont="1" applyBorder="1" applyAlignment="1" applyProtection="1">
      <alignment horizontal="right"/>
    </xf>
    <xf numFmtId="0" fontId="6" fillId="0" borderId="5" xfId="0" applyFont="1" applyBorder="1" applyAlignment="1" applyProtection="1">
      <alignment horizontal="right"/>
    </xf>
    <xf numFmtId="0" fontId="8" fillId="0" borderId="1" xfId="0" applyFont="1" applyBorder="1" applyAlignment="1" applyProtection="1">
      <alignment horizontal="right"/>
    </xf>
    <xf numFmtId="0" fontId="8" fillId="0" borderId="8" xfId="0" applyFont="1" applyBorder="1" applyAlignment="1" applyProtection="1">
      <alignment horizontal="right"/>
    </xf>
    <xf numFmtId="0" fontId="8" fillId="0" borderId="5" xfId="0" applyFont="1" applyBorder="1" applyAlignment="1" applyProtection="1">
      <alignment horizontal="right"/>
    </xf>
    <xf numFmtId="0" fontId="9" fillId="0" borderId="0" xfId="0" applyFont="1" applyAlignment="1" applyProtection="1">
      <alignment horizontal="left" vertical="center" wrapText="1" readingOrder="1"/>
    </xf>
    <xf numFmtId="0" fontId="12" fillId="0" borderId="7" xfId="0" applyFont="1" applyBorder="1" applyAlignment="1" applyProtection="1">
      <alignment horizontal="center" vertical="top" wrapText="1"/>
      <protection locked="0"/>
    </xf>
    <xf numFmtId="0" fontId="12" fillId="0" borderId="5" xfId="0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horizontal="justify"/>
    </xf>
    <xf numFmtId="0" fontId="11" fillId="0" borderId="0" xfId="0" applyFont="1" applyProtection="1">
      <protection locked="0"/>
    </xf>
    <xf numFmtId="0" fontId="14" fillId="0" borderId="0" xfId="0" applyFont="1" applyAlignment="1" applyProtection="1">
      <alignment horizontal="left" wrapText="1"/>
      <protection locked="0"/>
    </xf>
  </cellXfs>
  <cellStyles count="4">
    <cellStyle name="Navadno" xfId="0" builtinId="0"/>
    <cellStyle name="Navadno 10" xfId="1" xr:uid="{00000000-0005-0000-0000-000001000000}"/>
    <cellStyle name="Navadno 2" xfId="2" xr:uid="{00000000-0005-0000-0000-000002000000}"/>
    <cellStyle name="Navadno 4" xfId="3" xr:uid="{00000000-0005-0000-0000-000003000000}"/>
  </cellStyles>
  <dxfs count="17"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238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238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#,##0.00\ &quot;€&quot;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8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8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8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8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238"/>
        <scheme val="none"/>
      </font>
      <fill>
        <patternFill patternType="solid">
          <fgColor indexed="64"/>
          <bgColor indexed="3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1:M96" totalsRowShown="0" headerRowDxfId="16" dataDxfId="14" headerRowBorderDxfId="15" tableBorderDxfId="13">
  <sortState xmlns:xlrd2="http://schemas.microsoft.com/office/spreadsheetml/2017/richdata2" ref="A11:J12">
    <sortCondition ref="C11"/>
  </sortState>
  <tableColumns count="13">
    <tableColumn id="1" xr3:uid="{00000000-0010-0000-0000-000001000000}" name="Zap.št." dataDxfId="12"/>
    <tableColumn id="2" xr3:uid="{00000000-0010-0000-0000-000002000000}" name="ŠIFRA ARTIKLA" dataDxfId="11"/>
    <tableColumn id="3" xr3:uid="{00000000-0010-0000-0000-000003000000}" name="ARTIKEL - OPIS" dataDxfId="10"/>
    <tableColumn id="4" xr3:uid="{00000000-0010-0000-0000-000004000000}" name="dodatni opis" dataDxfId="9"/>
    <tableColumn id="5" xr3:uid="{00000000-0010-0000-0000-000005000000}" name="Enota" dataDxfId="8"/>
    <tableColumn id="6" xr3:uid="{00000000-0010-0000-0000-000006000000}" name="okvirna količina" dataDxfId="7"/>
    <tableColumn id="7" xr3:uid="{00000000-0010-0000-0000-000007000000}" name="Cena na enoto v EUR brez DDV" dataDxfId="6"/>
    <tableColumn id="8" xr3:uid="{00000000-0010-0000-0000-000008000000}" name="Popust    (v %)" dataDxfId="5" dataCellStyle="Navadno 10"/>
    <tableColumn id="9" xr3:uid="{00000000-0010-0000-0000-000009000000}" name="Cena na enoto v EUR brez DDV s popustom" dataDxfId="4" dataCellStyle="Navadno 10">
      <calculatedColumnFormula>Tabela1[[#This Row],[Cena na enoto v EUR brez DDV]]-(Tabela1[[#This Row],[Cena na enoto v EUR brez DDV]]*Tabela1[[#This Row],[Popust    (v %)]])</calculatedColumnFormula>
    </tableColumn>
    <tableColumn id="10" xr3:uid="{00000000-0010-0000-0000-00000A000000}" name="Skupaj v EUR brez DDV" dataDxfId="3"/>
    <tableColumn id="11" xr3:uid="{CC8F6DB5-F710-4AB7-8641-AA22D0FEA617}" name="ZAHTEVANI Energijski razred" dataDxfId="2"/>
    <tableColumn id="12" xr3:uid="{A0020E35-742D-4DE1-9791-090F07D2A6FF}" name="Proizvajalec" dataDxfId="1"/>
    <tableColumn id="13" xr3:uid="{5D5F6200-F468-419B-A6FA-7DA56C33BEA2}" name="Ponujeni proizvajalec 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14"/>
  <sheetViews>
    <sheetView tabSelected="1" zoomScale="90" zoomScaleNormal="90" workbookViewId="0">
      <pane ySplit="11" topLeftCell="A12" activePane="bottomLeft" state="frozen"/>
      <selection pane="bottomLeft" activeCell="M81" sqref="A81:M81"/>
    </sheetView>
  </sheetViews>
  <sheetFormatPr defaultColWidth="9" defaultRowHeight="14.4" x14ac:dyDescent="0.25"/>
  <cols>
    <col min="1" max="1" width="7.33203125" style="47" customWidth="1"/>
    <col min="2" max="2" width="19.44140625" style="47" hidden="1" customWidth="1"/>
    <col min="3" max="3" width="45.33203125" style="37" customWidth="1"/>
    <col min="4" max="4" width="49.88671875" style="37" customWidth="1"/>
    <col min="5" max="5" width="10" style="37" customWidth="1"/>
    <col min="6" max="6" width="12" style="37" customWidth="1"/>
    <col min="7" max="7" width="13.44140625" style="37" customWidth="1"/>
    <col min="8" max="8" width="10.44140625" style="37" customWidth="1"/>
    <col min="9" max="9" width="19" style="37" customWidth="1"/>
    <col min="10" max="10" width="14.6640625" style="37" customWidth="1"/>
    <col min="11" max="11" width="13.33203125" style="37" customWidth="1"/>
    <col min="12" max="12" width="13.44140625" style="37" customWidth="1"/>
    <col min="13" max="13" width="15.109375" style="37" customWidth="1"/>
    <col min="14" max="14" width="9" style="1" customWidth="1"/>
    <col min="15" max="16" width="9" style="2"/>
    <col min="17" max="16384" width="9" style="1"/>
  </cols>
  <sheetData>
    <row r="2" spans="1:13" ht="16" customHeight="1" x14ac:dyDescent="0.25">
      <c r="A2" s="32" t="s">
        <v>0</v>
      </c>
      <c r="B2" s="33"/>
      <c r="C2" s="34" t="s">
        <v>169</v>
      </c>
      <c r="D2" s="35"/>
      <c r="E2" s="84" t="s">
        <v>271</v>
      </c>
      <c r="F2" s="85"/>
      <c r="G2" s="36"/>
      <c r="H2" s="36"/>
      <c r="I2" s="36"/>
      <c r="J2" s="36"/>
    </row>
    <row r="3" spans="1:13" ht="15.05" x14ac:dyDescent="0.25">
      <c r="A3" s="38"/>
      <c r="B3" s="38"/>
      <c r="C3" s="36"/>
      <c r="D3" s="36"/>
      <c r="E3" s="36"/>
      <c r="F3" s="36"/>
      <c r="G3" s="36"/>
      <c r="H3" s="36"/>
      <c r="I3" s="36"/>
      <c r="J3" s="36"/>
    </row>
    <row r="4" spans="1:13" ht="14.25" customHeight="1" x14ac:dyDescent="0.25">
      <c r="A4" s="88" t="s">
        <v>267</v>
      </c>
      <c r="B4" s="88"/>
      <c r="C4" s="88"/>
      <c r="D4" s="88"/>
      <c r="E4" s="88"/>
      <c r="F4" s="88"/>
      <c r="G4" s="39"/>
      <c r="H4" s="39"/>
      <c r="I4" s="39"/>
      <c r="J4" s="39"/>
    </row>
    <row r="5" spans="1:13" ht="19.75" customHeight="1" x14ac:dyDescent="0.25">
      <c r="A5" s="86" t="s">
        <v>268</v>
      </c>
      <c r="B5" s="86"/>
      <c r="C5" s="86"/>
      <c r="D5" s="86"/>
      <c r="E5" s="86"/>
      <c r="F5" s="86"/>
      <c r="G5" s="86"/>
      <c r="H5" s="48"/>
      <c r="I5" s="48"/>
      <c r="J5" s="22"/>
      <c r="K5" s="1"/>
      <c r="L5" s="1"/>
      <c r="M5" s="1"/>
    </row>
    <row r="6" spans="1:13" ht="15.05" x14ac:dyDescent="0.25">
      <c r="A6" s="23"/>
      <c r="B6" s="23"/>
      <c r="C6" s="22"/>
      <c r="D6" s="22"/>
      <c r="E6" s="22"/>
      <c r="F6" s="22"/>
      <c r="G6" s="22"/>
      <c r="H6" s="22"/>
      <c r="I6" s="22"/>
      <c r="J6" s="22"/>
      <c r="K6" s="1"/>
      <c r="L6" s="1"/>
      <c r="M6" s="1"/>
    </row>
    <row r="7" spans="1:13" ht="16" customHeight="1" x14ac:dyDescent="0.3">
      <c r="A7" s="24" t="s">
        <v>269</v>
      </c>
      <c r="B7" s="25"/>
      <c r="C7" s="25"/>
      <c r="D7" s="25"/>
      <c r="E7" s="25"/>
      <c r="F7" s="25"/>
      <c r="G7" s="25"/>
      <c r="H7" s="25"/>
      <c r="I7" s="25"/>
      <c r="J7" s="25"/>
      <c r="K7" s="1"/>
      <c r="L7" s="1"/>
      <c r="M7" s="1"/>
    </row>
    <row r="8" spans="1:13" ht="15.05" x14ac:dyDescent="0.25">
      <c r="A8" s="38"/>
      <c r="B8" s="38"/>
      <c r="C8" s="36"/>
      <c r="D8" s="36"/>
      <c r="E8" s="36"/>
      <c r="F8" s="36"/>
      <c r="G8" s="36"/>
      <c r="H8" s="36"/>
      <c r="I8" s="36"/>
      <c r="J8" s="36"/>
    </row>
    <row r="9" spans="1:13" ht="15.05" customHeight="1" x14ac:dyDescent="0.25">
      <c r="A9" s="87" t="s">
        <v>1</v>
      </c>
      <c r="B9" s="87"/>
      <c r="C9" s="87"/>
      <c r="D9" s="30"/>
      <c r="E9" s="36"/>
      <c r="F9" s="36"/>
      <c r="G9" s="36"/>
      <c r="H9" s="36"/>
      <c r="I9" s="36"/>
      <c r="J9" s="36"/>
      <c r="K9" s="5"/>
      <c r="L9" s="5"/>
      <c r="M9" s="5"/>
    </row>
    <row r="10" spans="1:13" ht="15.05" customHeight="1" x14ac:dyDescent="0.25">
      <c r="A10" s="40"/>
      <c r="B10" s="40"/>
      <c r="C10" s="41"/>
      <c r="D10" s="41"/>
      <c r="E10" s="5"/>
      <c r="F10" s="5"/>
      <c r="G10" s="5"/>
      <c r="H10" s="5"/>
      <c r="I10" s="5"/>
      <c r="J10" s="5"/>
      <c r="K10" s="5"/>
      <c r="L10" s="5"/>
      <c r="M10" s="5"/>
    </row>
    <row r="11" spans="1:13" ht="45.7" customHeight="1" x14ac:dyDescent="0.25">
      <c r="A11" s="12" t="s">
        <v>170</v>
      </c>
      <c r="B11" s="13" t="s">
        <v>13</v>
      </c>
      <c r="C11" s="14" t="s">
        <v>2</v>
      </c>
      <c r="D11" s="14" t="s">
        <v>12</v>
      </c>
      <c r="E11" s="15" t="s">
        <v>3</v>
      </c>
      <c r="F11" s="15" t="s">
        <v>15</v>
      </c>
      <c r="G11" s="15" t="s">
        <v>4</v>
      </c>
      <c r="H11" s="15" t="s">
        <v>10</v>
      </c>
      <c r="I11" s="16" t="s">
        <v>5</v>
      </c>
      <c r="J11" s="15" t="s">
        <v>6</v>
      </c>
      <c r="K11" s="15" t="s">
        <v>227</v>
      </c>
      <c r="L11" s="15" t="s">
        <v>228</v>
      </c>
      <c r="M11" s="15" t="s">
        <v>229</v>
      </c>
    </row>
    <row r="12" spans="1:13" x14ac:dyDescent="0.25">
      <c r="A12" s="17">
        <v>1</v>
      </c>
      <c r="B12" s="49" t="s">
        <v>81</v>
      </c>
      <c r="C12" s="49" t="s">
        <v>147</v>
      </c>
      <c r="D12" s="50" t="s">
        <v>171</v>
      </c>
      <c r="E12" s="51" t="s">
        <v>14</v>
      </c>
      <c r="F12" s="4">
        <v>30</v>
      </c>
      <c r="G12" s="60">
        <v>0</v>
      </c>
      <c r="H12" s="18"/>
      <c r="I12" s="61">
        <f>Tabela1[[#This Row],[Cena na enoto v EUR brez DDV]]-(Tabela1[[#This Row],[Cena na enoto v EUR brez DDV]]*Tabela1[[#This Row],[Popust    (v %)]])</f>
        <v>0</v>
      </c>
      <c r="J12" s="62">
        <f>I12*F12</f>
        <v>0</v>
      </c>
      <c r="K12" s="56" t="s">
        <v>237</v>
      </c>
      <c r="L12" s="31" t="s">
        <v>167</v>
      </c>
      <c r="M12" s="42"/>
    </row>
    <row r="13" spans="1:13" x14ac:dyDescent="0.25">
      <c r="A13" s="17">
        <v>2</v>
      </c>
      <c r="B13" s="51" t="s">
        <v>81</v>
      </c>
      <c r="C13" s="51" t="s">
        <v>148</v>
      </c>
      <c r="D13" s="52" t="s">
        <v>172</v>
      </c>
      <c r="E13" s="51" t="s">
        <v>14</v>
      </c>
      <c r="F13" s="4">
        <v>20</v>
      </c>
      <c r="G13" s="60">
        <v>0</v>
      </c>
      <c r="H13" s="18"/>
      <c r="I13" s="61">
        <f>Tabela1[[#This Row],[Cena na enoto v EUR brez DDV]]-(Tabela1[[#This Row],[Cena na enoto v EUR brez DDV]]*Tabela1[[#This Row],[Popust    (v %)]])</f>
        <v>0</v>
      </c>
      <c r="J13" s="62">
        <f>I13*F13</f>
        <v>0</v>
      </c>
      <c r="K13" s="56" t="s">
        <v>238</v>
      </c>
      <c r="L13" s="31" t="s">
        <v>230</v>
      </c>
      <c r="M13" s="42"/>
    </row>
    <row r="14" spans="1:13" x14ac:dyDescent="0.25">
      <c r="A14" s="17">
        <v>3</v>
      </c>
      <c r="B14" s="51" t="s">
        <v>81</v>
      </c>
      <c r="C14" s="51" t="s">
        <v>149</v>
      </c>
      <c r="D14" s="52" t="s">
        <v>173</v>
      </c>
      <c r="E14" s="51" t="s">
        <v>14</v>
      </c>
      <c r="F14" s="4">
        <v>30</v>
      </c>
      <c r="G14" s="60">
        <v>0</v>
      </c>
      <c r="H14" s="18"/>
      <c r="I14" s="61">
        <f>Tabela1[[#This Row],[Cena na enoto v EUR brez DDV]]-(Tabela1[[#This Row],[Cena na enoto v EUR brez DDV]]*Tabela1[[#This Row],[Popust    (v %)]])</f>
        <v>0</v>
      </c>
      <c r="J14" s="62">
        <f t="shared" ref="J14:J17" si="0">I14*F14</f>
        <v>0</v>
      </c>
      <c r="K14" s="56" t="s">
        <v>239</v>
      </c>
      <c r="L14" s="31" t="s">
        <v>230</v>
      </c>
      <c r="M14" s="42"/>
    </row>
    <row r="15" spans="1:13" x14ac:dyDescent="0.25">
      <c r="A15" s="17">
        <v>4</v>
      </c>
      <c r="B15" s="51" t="s">
        <v>82</v>
      </c>
      <c r="C15" s="51" t="s">
        <v>17</v>
      </c>
      <c r="D15" s="53" t="s">
        <v>17</v>
      </c>
      <c r="E15" s="51" t="s">
        <v>14</v>
      </c>
      <c r="F15" s="4">
        <v>20</v>
      </c>
      <c r="G15" s="60">
        <v>0</v>
      </c>
      <c r="H15" s="18"/>
      <c r="I15" s="61">
        <f>Tabela1[[#This Row],[Cena na enoto v EUR brez DDV]]-(Tabela1[[#This Row],[Cena na enoto v EUR brez DDV]]*Tabela1[[#This Row],[Popust    (v %)]])</f>
        <v>0</v>
      </c>
      <c r="J15" s="62">
        <f t="shared" si="0"/>
        <v>0</v>
      </c>
      <c r="K15" s="56" t="s">
        <v>240</v>
      </c>
      <c r="L15" s="31" t="s">
        <v>167</v>
      </c>
      <c r="M15" s="42"/>
    </row>
    <row r="16" spans="1:13" x14ac:dyDescent="0.25">
      <c r="A16" s="17">
        <v>5</v>
      </c>
      <c r="B16" s="51" t="s">
        <v>83</v>
      </c>
      <c r="C16" s="51" t="s">
        <v>18</v>
      </c>
      <c r="D16" s="53" t="s">
        <v>18</v>
      </c>
      <c r="E16" s="51" t="s">
        <v>14</v>
      </c>
      <c r="F16" s="4">
        <v>30</v>
      </c>
      <c r="G16" s="60">
        <v>0</v>
      </c>
      <c r="H16" s="18"/>
      <c r="I16" s="61">
        <f>Tabela1[[#This Row],[Cena na enoto v EUR brez DDV]]-(Tabela1[[#This Row],[Cena na enoto v EUR brez DDV]]*Tabela1[[#This Row],[Popust    (v %)]])</f>
        <v>0</v>
      </c>
      <c r="J16" s="62">
        <f t="shared" si="0"/>
        <v>0</v>
      </c>
      <c r="K16" s="56" t="s">
        <v>240</v>
      </c>
      <c r="L16" s="31" t="s">
        <v>167</v>
      </c>
      <c r="M16" s="42"/>
    </row>
    <row r="17" spans="1:13" x14ac:dyDescent="0.25">
      <c r="A17" s="17">
        <v>6</v>
      </c>
      <c r="B17" s="51" t="s">
        <v>84</v>
      </c>
      <c r="C17" s="51" t="s">
        <v>19</v>
      </c>
      <c r="D17" s="52" t="s">
        <v>174</v>
      </c>
      <c r="E17" s="51" t="s">
        <v>14</v>
      </c>
      <c r="F17" s="4">
        <v>50</v>
      </c>
      <c r="G17" s="60">
        <v>0</v>
      </c>
      <c r="H17" s="18"/>
      <c r="I17" s="61">
        <f>Tabela1[[#This Row],[Cena na enoto v EUR brez DDV]]-(Tabela1[[#This Row],[Cena na enoto v EUR brez DDV]]*Tabela1[[#This Row],[Popust    (v %)]])</f>
        <v>0</v>
      </c>
      <c r="J17" s="62">
        <f t="shared" si="0"/>
        <v>0</v>
      </c>
      <c r="K17" s="56" t="s">
        <v>240</v>
      </c>
      <c r="L17" s="31" t="s">
        <v>231</v>
      </c>
      <c r="M17" s="42"/>
    </row>
    <row r="18" spans="1:13" x14ac:dyDescent="0.25">
      <c r="A18" s="17">
        <v>7</v>
      </c>
      <c r="B18" s="51" t="s">
        <v>85</v>
      </c>
      <c r="C18" s="51" t="s">
        <v>20</v>
      </c>
      <c r="D18" s="52" t="s">
        <v>175</v>
      </c>
      <c r="E18" s="51" t="s">
        <v>14</v>
      </c>
      <c r="F18" s="4">
        <v>30</v>
      </c>
      <c r="G18" s="60">
        <v>0</v>
      </c>
      <c r="H18" s="18"/>
      <c r="I18" s="61">
        <f>Tabela1[[#This Row],[Cena na enoto v EUR brez DDV]]-(Tabela1[[#This Row],[Cena na enoto v EUR brez DDV]]*Tabela1[[#This Row],[Popust    (v %)]])</f>
        <v>0</v>
      </c>
      <c r="J18" s="62">
        <f t="shared" ref="J18:J75" si="1">I18*F18</f>
        <v>0</v>
      </c>
      <c r="K18" s="56" t="s">
        <v>240</v>
      </c>
      <c r="L18" s="31" t="s">
        <v>232</v>
      </c>
      <c r="M18" s="42"/>
    </row>
    <row r="19" spans="1:13" x14ac:dyDescent="0.25">
      <c r="A19" s="17">
        <v>8</v>
      </c>
      <c r="B19" s="51" t="s">
        <v>86</v>
      </c>
      <c r="C19" s="51" t="s">
        <v>21</v>
      </c>
      <c r="D19" s="3" t="s">
        <v>176</v>
      </c>
      <c r="E19" s="51" t="s">
        <v>14</v>
      </c>
      <c r="F19" s="4">
        <v>50</v>
      </c>
      <c r="G19" s="60">
        <v>0</v>
      </c>
      <c r="H19" s="18"/>
      <c r="I19" s="61">
        <f>Tabela1[[#This Row],[Cena na enoto v EUR brez DDV]]-(Tabela1[[#This Row],[Cena na enoto v EUR brez DDV]]*Tabela1[[#This Row],[Popust    (v %)]])</f>
        <v>0</v>
      </c>
      <c r="J19" s="62">
        <f t="shared" si="1"/>
        <v>0</v>
      </c>
      <c r="K19" s="56" t="s">
        <v>240</v>
      </c>
      <c r="L19" s="31" t="s">
        <v>232</v>
      </c>
      <c r="M19" s="42"/>
    </row>
    <row r="20" spans="1:13" x14ac:dyDescent="0.25">
      <c r="A20" s="17">
        <v>9</v>
      </c>
      <c r="B20" s="51" t="s">
        <v>87</v>
      </c>
      <c r="C20" s="51" t="s">
        <v>22</v>
      </c>
      <c r="D20" s="53" t="s">
        <v>177</v>
      </c>
      <c r="E20" s="51" t="s">
        <v>14</v>
      </c>
      <c r="F20" s="4">
        <v>30</v>
      </c>
      <c r="G20" s="60">
        <v>0</v>
      </c>
      <c r="H20" s="18"/>
      <c r="I20" s="61">
        <f>Tabela1[[#This Row],[Cena na enoto v EUR brez DDV]]-(Tabela1[[#This Row],[Cena na enoto v EUR brez DDV]]*Tabela1[[#This Row],[Popust    (v %)]])</f>
        <v>0</v>
      </c>
      <c r="J20" s="62">
        <f t="shared" si="1"/>
        <v>0</v>
      </c>
      <c r="K20" s="56" t="s">
        <v>239</v>
      </c>
      <c r="L20" s="31" t="s">
        <v>230</v>
      </c>
      <c r="M20" s="42"/>
    </row>
    <row r="21" spans="1:13" x14ac:dyDescent="0.25">
      <c r="A21" s="17">
        <v>10</v>
      </c>
      <c r="B21" s="51" t="s">
        <v>88</v>
      </c>
      <c r="C21" s="51" t="s">
        <v>23</v>
      </c>
      <c r="D21" s="53" t="s">
        <v>178</v>
      </c>
      <c r="E21" s="51" t="s">
        <v>14</v>
      </c>
      <c r="F21" s="4">
        <v>30</v>
      </c>
      <c r="G21" s="60">
        <v>0</v>
      </c>
      <c r="H21" s="18"/>
      <c r="I21" s="61">
        <f>Tabela1[[#This Row],[Cena na enoto v EUR brez DDV]]-(Tabela1[[#This Row],[Cena na enoto v EUR brez DDV]]*Tabela1[[#This Row],[Popust    (v %)]])</f>
        <v>0</v>
      </c>
      <c r="J21" s="62">
        <f t="shared" si="1"/>
        <v>0</v>
      </c>
      <c r="K21" s="56" t="s">
        <v>239</v>
      </c>
      <c r="L21" s="31" t="s">
        <v>230</v>
      </c>
      <c r="M21" s="42"/>
    </row>
    <row r="22" spans="1:13" x14ac:dyDescent="0.25">
      <c r="A22" s="17">
        <v>11</v>
      </c>
      <c r="B22" s="51" t="s">
        <v>89</v>
      </c>
      <c r="C22" s="51" t="s">
        <v>24</v>
      </c>
      <c r="D22" s="3" t="s">
        <v>179</v>
      </c>
      <c r="E22" s="51" t="s">
        <v>14</v>
      </c>
      <c r="F22" s="4">
        <v>50</v>
      </c>
      <c r="G22" s="60">
        <v>0</v>
      </c>
      <c r="H22" s="18"/>
      <c r="I22" s="61">
        <f>Tabela1[[#This Row],[Cena na enoto v EUR brez DDV]]-(Tabela1[[#This Row],[Cena na enoto v EUR brez DDV]]*Tabela1[[#This Row],[Popust    (v %)]])</f>
        <v>0</v>
      </c>
      <c r="J22" s="62">
        <f t="shared" si="1"/>
        <v>0</v>
      </c>
      <c r="K22" s="56" t="s">
        <v>238</v>
      </c>
      <c r="L22" s="31" t="s">
        <v>230</v>
      </c>
      <c r="M22" s="42"/>
    </row>
    <row r="23" spans="1:13" x14ac:dyDescent="0.25">
      <c r="A23" s="17">
        <v>12</v>
      </c>
      <c r="B23" s="51" t="s">
        <v>90</v>
      </c>
      <c r="C23" s="51" t="s">
        <v>25</v>
      </c>
      <c r="D23" s="3" t="s">
        <v>180</v>
      </c>
      <c r="E23" s="51" t="s">
        <v>14</v>
      </c>
      <c r="F23" s="4">
        <v>30</v>
      </c>
      <c r="G23" s="60">
        <v>0</v>
      </c>
      <c r="H23" s="18"/>
      <c r="I23" s="61">
        <f>Tabela1[[#This Row],[Cena na enoto v EUR brez DDV]]-(Tabela1[[#This Row],[Cena na enoto v EUR brez DDV]]*Tabela1[[#This Row],[Popust    (v %)]])</f>
        <v>0</v>
      </c>
      <c r="J23" s="62">
        <f t="shared" si="1"/>
        <v>0</v>
      </c>
      <c r="K23" s="56" t="s">
        <v>237</v>
      </c>
      <c r="L23" s="31" t="s">
        <v>167</v>
      </c>
      <c r="M23" s="42"/>
    </row>
    <row r="24" spans="1:13" x14ac:dyDescent="0.25">
      <c r="A24" s="17">
        <v>13</v>
      </c>
      <c r="B24" s="51" t="s">
        <v>91</v>
      </c>
      <c r="C24" s="51" t="s">
        <v>26</v>
      </c>
      <c r="D24" s="3" t="s">
        <v>181</v>
      </c>
      <c r="E24" s="51" t="s">
        <v>14</v>
      </c>
      <c r="F24" s="4">
        <v>30</v>
      </c>
      <c r="G24" s="60">
        <v>0</v>
      </c>
      <c r="H24" s="18"/>
      <c r="I24" s="61">
        <f>Tabela1[[#This Row],[Cena na enoto v EUR brez DDV]]-(Tabela1[[#This Row],[Cena na enoto v EUR brez DDV]]*Tabela1[[#This Row],[Popust    (v %)]])</f>
        <v>0</v>
      </c>
      <c r="J24" s="62">
        <f t="shared" si="1"/>
        <v>0</v>
      </c>
      <c r="K24" s="56" t="s">
        <v>241</v>
      </c>
      <c r="L24" s="31" t="s">
        <v>230</v>
      </c>
      <c r="M24" s="42"/>
    </row>
    <row r="25" spans="1:13" x14ac:dyDescent="0.25">
      <c r="A25" s="17">
        <v>14</v>
      </c>
      <c r="B25" s="51" t="s">
        <v>92</v>
      </c>
      <c r="C25" s="51" t="s">
        <v>27</v>
      </c>
      <c r="D25" s="3" t="s">
        <v>182</v>
      </c>
      <c r="E25" s="51" t="s">
        <v>14</v>
      </c>
      <c r="F25" s="4">
        <v>15</v>
      </c>
      <c r="G25" s="60">
        <v>0</v>
      </c>
      <c r="H25" s="18"/>
      <c r="I25" s="61">
        <f>Tabela1[[#This Row],[Cena na enoto v EUR brez DDV]]-(Tabela1[[#This Row],[Cena na enoto v EUR brez DDV]]*Tabela1[[#This Row],[Popust    (v %)]])</f>
        <v>0</v>
      </c>
      <c r="J25" s="62">
        <f t="shared" si="1"/>
        <v>0</v>
      </c>
      <c r="K25" s="56" t="s">
        <v>237</v>
      </c>
      <c r="L25" s="31" t="s">
        <v>230</v>
      </c>
      <c r="M25" s="42"/>
    </row>
    <row r="26" spans="1:13" x14ac:dyDescent="0.25">
      <c r="A26" s="17">
        <v>15</v>
      </c>
      <c r="B26" s="51" t="s">
        <v>93</v>
      </c>
      <c r="C26" s="51" t="s">
        <v>28</v>
      </c>
      <c r="D26" s="3" t="s">
        <v>183</v>
      </c>
      <c r="E26" s="51" t="s">
        <v>14</v>
      </c>
      <c r="F26" s="4">
        <v>16</v>
      </c>
      <c r="G26" s="60">
        <v>0</v>
      </c>
      <c r="H26" s="18"/>
      <c r="I26" s="61">
        <f>Tabela1[[#This Row],[Cena na enoto v EUR brez DDV]]-(Tabela1[[#This Row],[Cena na enoto v EUR brez DDV]]*Tabela1[[#This Row],[Popust    (v %)]])</f>
        <v>0</v>
      </c>
      <c r="J26" s="62">
        <f t="shared" si="1"/>
        <v>0</v>
      </c>
      <c r="K26" s="56" t="s">
        <v>238</v>
      </c>
      <c r="L26" s="31" t="s">
        <v>230</v>
      </c>
      <c r="M26" s="42"/>
    </row>
    <row r="27" spans="1:13" x14ac:dyDescent="0.25">
      <c r="A27" s="17">
        <v>16</v>
      </c>
      <c r="B27" s="51" t="s">
        <v>94</v>
      </c>
      <c r="C27" s="51" t="s">
        <v>29</v>
      </c>
      <c r="D27" s="3" t="s">
        <v>184</v>
      </c>
      <c r="E27" s="51" t="s">
        <v>14</v>
      </c>
      <c r="F27" s="4">
        <v>15</v>
      </c>
      <c r="G27" s="60">
        <v>0</v>
      </c>
      <c r="H27" s="18"/>
      <c r="I27" s="61">
        <f>Tabela1[[#This Row],[Cena na enoto v EUR brez DDV]]-(Tabela1[[#This Row],[Cena na enoto v EUR brez DDV]]*Tabela1[[#This Row],[Popust    (v %)]])</f>
        <v>0</v>
      </c>
      <c r="J27" s="62">
        <f t="shared" si="1"/>
        <v>0</v>
      </c>
      <c r="K27" s="56" t="s">
        <v>241</v>
      </c>
      <c r="L27" s="31" t="s">
        <v>230</v>
      </c>
      <c r="M27" s="42"/>
    </row>
    <row r="28" spans="1:13" x14ac:dyDescent="0.25">
      <c r="A28" s="17">
        <v>17</v>
      </c>
      <c r="B28" s="51" t="s">
        <v>95</v>
      </c>
      <c r="C28" s="51" t="s">
        <v>30</v>
      </c>
      <c r="D28" s="3" t="s">
        <v>185</v>
      </c>
      <c r="E28" s="51" t="s">
        <v>14</v>
      </c>
      <c r="F28" s="4">
        <v>10</v>
      </c>
      <c r="G28" s="60">
        <v>0</v>
      </c>
      <c r="H28" s="18"/>
      <c r="I28" s="61">
        <f>Tabela1[[#This Row],[Cena na enoto v EUR brez DDV]]-(Tabela1[[#This Row],[Cena na enoto v EUR brez DDV]]*Tabela1[[#This Row],[Popust    (v %)]])</f>
        <v>0</v>
      </c>
      <c r="J28" s="62">
        <f t="shared" si="1"/>
        <v>0</v>
      </c>
      <c r="K28" s="56" t="s">
        <v>239</v>
      </c>
      <c r="L28" s="31" t="s">
        <v>230</v>
      </c>
      <c r="M28" s="42"/>
    </row>
    <row r="29" spans="1:13" x14ac:dyDescent="0.25">
      <c r="A29" s="17">
        <v>18</v>
      </c>
      <c r="B29" s="51" t="s">
        <v>96</v>
      </c>
      <c r="C29" s="51" t="s">
        <v>31</v>
      </c>
      <c r="D29" s="3" t="s">
        <v>186</v>
      </c>
      <c r="E29" s="51" t="s">
        <v>14</v>
      </c>
      <c r="F29" s="4">
        <v>50</v>
      </c>
      <c r="G29" s="60">
        <v>0</v>
      </c>
      <c r="H29" s="18"/>
      <c r="I29" s="61">
        <f>Tabela1[[#This Row],[Cena na enoto v EUR brez DDV]]-(Tabela1[[#This Row],[Cena na enoto v EUR brez DDV]]*Tabela1[[#This Row],[Popust    (v %)]])</f>
        <v>0</v>
      </c>
      <c r="J29" s="62">
        <f t="shared" si="1"/>
        <v>0</v>
      </c>
      <c r="K29" s="56" t="s">
        <v>241</v>
      </c>
      <c r="L29" s="31" t="s">
        <v>230</v>
      </c>
      <c r="M29" s="42"/>
    </row>
    <row r="30" spans="1:13" x14ac:dyDescent="0.25">
      <c r="A30" s="17">
        <v>19</v>
      </c>
      <c r="B30" s="51" t="s">
        <v>97</v>
      </c>
      <c r="C30" s="51" t="s">
        <v>32</v>
      </c>
      <c r="D30" s="3" t="s">
        <v>183</v>
      </c>
      <c r="E30" s="51" t="s">
        <v>14</v>
      </c>
      <c r="F30" s="4">
        <v>10</v>
      </c>
      <c r="G30" s="60">
        <v>0</v>
      </c>
      <c r="H30" s="18"/>
      <c r="I30" s="61">
        <f>Tabela1[[#This Row],[Cena na enoto v EUR brez DDV]]-(Tabela1[[#This Row],[Cena na enoto v EUR brez DDV]]*Tabela1[[#This Row],[Popust    (v %)]])</f>
        <v>0</v>
      </c>
      <c r="J30" s="62">
        <f t="shared" si="1"/>
        <v>0</v>
      </c>
      <c r="K30" s="56" t="s">
        <v>238</v>
      </c>
      <c r="L30" s="31" t="s">
        <v>230</v>
      </c>
      <c r="M30" s="42"/>
    </row>
    <row r="31" spans="1:13" x14ac:dyDescent="0.25">
      <c r="A31" s="17">
        <v>20</v>
      </c>
      <c r="B31" s="51" t="s">
        <v>98</v>
      </c>
      <c r="C31" s="51" t="s">
        <v>33</v>
      </c>
      <c r="D31" s="3" t="s">
        <v>187</v>
      </c>
      <c r="E31" s="51" t="s">
        <v>14</v>
      </c>
      <c r="F31" s="4">
        <v>10</v>
      </c>
      <c r="G31" s="60">
        <v>0</v>
      </c>
      <c r="H31" s="18"/>
      <c r="I31" s="61">
        <f>Tabela1[[#This Row],[Cena na enoto v EUR brez DDV]]-(Tabela1[[#This Row],[Cena na enoto v EUR brez DDV]]*Tabela1[[#This Row],[Popust    (v %)]])</f>
        <v>0</v>
      </c>
      <c r="J31" s="62">
        <f t="shared" si="1"/>
        <v>0</v>
      </c>
      <c r="K31" s="56" t="s">
        <v>237</v>
      </c>
      <c r="L31" s="31" t="s">
        <v>230</v>
      </c>
      <c r="M31" s="42"/>
    </row>
    <row r="32" spans="1:13" x14ac:dyDescent="0.25">
      <c r="A32" s="17">
        <v>21</v>
      </c>
      <c r="B32" s="51" t="s">
        <v>99</v>
      </c>
      <c r="C32" s="51" t="s">
        <v>34</v>
      </c>
      <c r="D32" s="3" t="s">
        <v>188</v>
      </c>
      <c r="E32" s="51" t="s">
        <v>14</v>
      </c>
      <c r="F32" s="4">
        <v>10</v>
      </c>
      <c r="G32" s="60">
        <v>0</v>
      </c>
      <c r="H32" s="18"/>
      <c r="I32" s="61">
        <f>Tabela1[[#This Row],[Cena na enoto v EUR brez DDV]]-(Tabela1[[#This Row],[Cena na enoto v EUR brez DDV]]*Tabela1[[#This Row],[Popust    (v %)]])</f>
        <v>0</v>
      </c>
      <c r="J32" s="62">
        <f>I32*F32</f>
        <v>0</v>
      </c>
      <c r="K32" s="56" t="s">
        <v>241</v>
      </c>
      <c r="L32" s="31" t="s">
        <v>230</v>
      </c>
      <c r="M32" s="42"/>
    </row>
    <row r="33" spans="1:13" x14ac:dyDescent="0.25">
      <c r="A33" s="17">
        <v>22</v>
      </c>
      <c r="B33" s="51" t="s">
        <v>100</v>
      </c>
      <c r="C33" s="51" t="s">
        <v>35</v>
      </c>
      <c r="D33" s="3" t="s">
        <v>189</v>
      </c>
      <c r="E33" s="51" t="s">
        <v>14</v>
      </c>
      <c r="F33" s="4">
        <v>30</v>
      </c>
      <c r="G33" s="60">
        <v>0</v>
      </c>
      <c r="H33" s="18"/>
      <c r="I33" s="61">
        <f>Tabela1[[#This Row],[Cena na enoto v EUR brez DDV]]-(Tabela1[[#This Row],[Cena na enoto v EUR brez DDV]]*Tabela1[[#This Row],[Popust    (v %)]])</f>
        <v>0</v>
      </c>
      <c r="J33" s="62">
        <f t="shared" si="1"/>
        <v>0</v>
      </c>
      <c r="K33" s="56" t="s">
        <v>241</v>
      </c>
      <c r="L33" s="31" t="s">
        <v>230</v>
      </c>
      <c r="M33" s="42"/>
    </row>
    <row r="34" spans="1:13" x14ac:dyDescent="0.25">
      <c r="A34" s="17">
        <v>23</v>
      </c>
      <c r="B34" s="51" t="s">
        <v>101</v>
      </c>
      <c r="C34" s="51" t="s">
        <v>36</v>
      </c>
      <c r="D34" s="3" t="s">
        <v>190</v>
      </c>
      <c r="E34" s="51" t="s">
        <v>14</v>
      </c>
      <c r="F34" s="4">
        <v>30</v>
      </c>
      <c r="G34" s="60">
        <v>0</v>
      </c>
      <c r="H34" s="18"/>
      <c r="I34" s="61">
        <f>Tabela1[[#This Row],[Cena na enoto v EUR brez DDV]]-(Tabela1[[#This Row],[Cena na enoto v EUR brez DDV]]*Tabela1[[#This Row],[Popust    (v %)]])</f>
        <v>0</v>
      </c>
      <c r="J34" s="62">
        <f t="shared" si="1"/>
        <v>0</v>
      </c>
      <c r="K34" s="56" t="s">
        <v>239</v>
      </c>
      <c r="L34" s="31" t="s">
        <v>230</v>
      </c>
      <c r="M34" s="42"/>
    </row>
    <row r="35" spans="1:13" x14ac:dyDescent="0.25">
      <c r="A35" s="17">
        <v>24</v>
      </c>
      <c r="B35" s="51" t="s">
        <v>102</v>
      </c>
      <c r="C35" s="51" t="s">
        <v>37</v>
      </c>
      <c r="D35" s="3" t="s">
        <v>191</v>
      </c>
      <c r="E35" s="51" t="s">
        <v>14</v>
      </c>
      <c r="F35" s="4">
        <v>10</v>
      </c>
      <c r="G35" s="60">
        <v>0</v>
      </c>
      <c r="H35" s="18"/>
      <c r="I35" s="61">
        <f>Tabela1[[#This Row],[Cena na enoto v EUR brez DDV]]-(Tabela1[[#This Row],[Cena na enoto v EUR brez DDV]]*Tabela1[[#This Row],[Popust    (v %)]])</f>
        <v>0</v>
      </c>
      <c r="J35" s="62">
        <f t="shared" si="1"/>
        <v>0</v>
      </c>
      <c r="K35" s="56" t="s">
        <v>241</v>
      </c>
      <c r="L35" s="31" t="s">
        <v>230</v>
      </c>
      <c r="M35" s="42"/>
    </row>
    <row r="36" spans="1:13" x14ac:dyDescent="0.25">
      <c r="A36" s="17">
        <v>25</v>
      </c>
      <c r="B36" s="51" t="s">
        <v>103</v>
      </c>
      <c r="C36" s="51" t="s">
        <v>38</v>
      </c>
      <c r="D36" s="3" t="s">
        <v>192</v>
      </c>
      <c r="E36" s="51" t="s">
        <v>14</v>
      </c>
      <c r="F36" s="4">
        <v>10</v>
      </c>
      <c r="G36" s="60">
        <v>0</v>
      </c>
      <c r="H36" s="18"/>
      <c r="I36" s="61">
        <f>Tabela1[[#This Row],[Cena na enoto v EUR brez DDV]]-(Tabela1[[#This Row],[Cena na enoto v EUR brez DDV]]*Tabela1[[#This Row],[Popust    (v %)]])</f>
        <v>0</v>
      </c>
      <c r="J36" s="62">
        <f t="shared" si="1"/>
        <v>0</v>
      </c>
      <c r="K36" s="56" t="s">
        <v>237</v>
      </c>
      <c r="L36" s="31" t="s">
        <v>230</v>
      </c>
      <c r="M36" s="42"/>
    </row>
    <row r="37" spans="1:13" x14ac:dyDescent="0.25">
      <c r="A37" s="17">
        <v>26</v>
      </c>
      <c r="B37" s="51" t="s">
        <v>104</v>
      </c>
      <c r="C37" s="51" t="s">
        <v>39</v>
      </c>
      <c r="D37" s="3" t="s">
        <v>193</v>
      </c>
      <c r="E37" s="51" t="s">
        <v>16</v>
      </c>
      <c r="F37" s="4">
        <v>15</v>
      </c>
      <c r="G37" s="60">
        <v>0</v>
      </c>
      <c r="H37" s="18"/>
      <c r="I37" s="61">
        <f>Tabela1[[#This Row],[Cena na enoto v EUR brez DDV]]-(Tabela1[[#This Row],[Cena na enoto v EUR brez DDV]]*Tabela1[[#This Row],[Popust    (v %)]])</f>
        <v>0</v>
      </c>
      <c r="J37" s="62">
        <f t="shared" si="1"/>
        <v>0</v>
      </c>
      <c r="K37" s="56" t="s">
        <v>241</v>
      </c>
      <c r="L37" s="31" t="s">
        <v>230</v>
      </c>
      <c r="M37" s="42"/>
    </row>
    <row r="38" spans="1:13" x14ac:dyDescent="0.25">
      <c r="A38" s="17">
        <v>27</v>
      </c>
      <c r="B38" s="51" t="s">
        <v>105</v>
      </c>
      <c r="C38" s="51" t="s">
        <v>40</v>
      </c>
      <c r="D38" s="3" t="s">
        <v>194</v>
      </c>
      <c r="E38" s="51" t="s">
        <v>14</v>
      </c>
      <c r="F38" s="4">
        <v>10</v>
      </c>
      <c r="G38" s="60">
        <v>0</v>
      </c>
      <c r="H38" s="18"/>
      <c r="I38" s="61">
        <f>Tabela1[[#This Row],[Cena na enoto v EUR brez DDV]]-(Tabela1[[#This Row],[Cena na enoto v EUR brez DDV]]*Tabela1[[#This Row],[Popust    (v %)]])</f>
        <v>0</v>
      </c>
      <c r="J38" s="62">
        <f t="shared" si="1"/>
        <v>0</v>
      </c>
      <c r="K38" s="56" t="s">
        <v>239</v>
      </c>
      <c r="L38" s="31" t="s">
        <v>230</v>
      </c>
      <c r="M38" s="42"/>
    </row>
    <row r="39" spans="1:13" x14ac:dyDescent="0.25">
      <c r="A39" s="17">
        <v>28</v>
      </c>
      <c r="B39" s="51" t="s">
        <v>106</v>
      </c>
      <c r="C39" s="51" t="s">
        <v>41</v>
      </c>
      <c r="D39" s="3" t="s">
        <v>195</v>
      </c>
      <c r="E39" s="51" t="s">
        <v>14</v>
      </c>
      <c r="F39" s="4">
        <v>10</v>
      </c>
      <c r="G39" s="60">
        <v>0</v>
      </c>
      <c r="H39" s="18"/>
      <c r="I39" s="61">
        <f>Tabela1[[#This Row],[Cena na enoto v EUR brez DDV]]-(Tabela1[[#This Row],[Cena na enoto v EUR brez DDV]]*Tabela1[[#This Row],[Popust    (v %)]])</f>
        <v>0</v>
      </c>
      <c r="J39" s="62">
        <f t="shared" si="1"/>
        <v>0</v>
      </c>
      <c r="K39" s="56" t="s">
        <v>239</v>
      </c>
      <c r="L39" s="31" t="s">
        <v>230</v>
      </c>
      <c r="M39" s="42"/>
    </row>
    <row r="40" spans="1:13" x14ac:dyDescent="0.25">
      <c r="A40" s="17">
        <v>29</v>
      </c>
      <c r="B40" s="51" t="s">
        <v>107</v>
      </c>
      <c r="C40" s="51" t="s">
        <v>42</v>
      </c>
      <c r="D40" s="54" t="s">
        <v>196</v>
      </c>
      <c r="E40" s="51" t="s">
        <v>14</v>
      </c>
      <c r="F40" s="4">
        <v>10</v>
      </c>
      <c r="G40" s="60">
        <v>0</v>
      </c>
      <c r="H40" s="18"/>
      <c r="I40" s="61">
        <f>Tabela1[[#This Row],[Cena na enoto v EUR brez DDV]]-(Tabela1[[#This Row],[Cena na enoto v EUR brez DDV]]*Tabela1[[#This Row],[Popust    (v %)]])</f>
        <v>0</v>
      </c>
      <c r="J40" s="62">
        <f t="shared" si="1"/>
        <v>0</v>
      </c>
      <c r="K40" s="56" t="s">
        <v>237</v>
      </c>
      <c r="L40" s="31" t="s">
        <v>230</v>
      </c>
      <c r="M40" s="42"/>
    </row>
    <row r="41" spans="1:13" x14ac:dyDescent="0.25">
      <c r="A41" s="17">
        <v>30</v>
      </c>
      <c r="B41" s="51" t="s">
        <v>108</v>
      </c>
      <c r="C41" s="51" t="s">
        <v>43</v>
      </c>
      <c r="D41" s="3" t="s">
        <v>185</v>
      </c>
      <c r="E41" s="51" t="s">
        <v>14</v>
      </c>
      <c r="F41" s="4">
        <v>5</v>
      </c>
      <c r="G41" s="60">
        <v>0</v>
      </c>
      <c r="H41" s="18"/>
      <c r="I41" s="61">
        <f>Tabela1[[#This Row],[Cena na enoto v EUR brez DDV]]-(Tabela1[[#This Row],[Cena na enoto v EUR brez DDV]]*Tabela1[[#This Row],[Popust    (v %)]])</f>
        <v>0</v>
      </c>
      <c r="J41" s="62">
        <f t="shared" si="1"/>
        <v>0</v>
      </c>
      <c r="K41" s="56" t="s">
        <v>239</v>
      </c>
      <c r="L41" s="31" t="s">
        <v>230</v>
      </c>
      <c r="M41" s="42"/>
    </row>
    <row r="42" spans="1:13" x14ac:dyDescent="0.25">
      <c r="A42" s="17">
        <v>31</v>
      </c>
      <c r="B42" s="51" t="s">
        <v>109</v>
      </c>
      <c r="C42" s="51" t="s">
        <v>44</v>
      </c>
      <c r="D42" s="3" t="s">
        <v>197</v>
      </c>
      <c r="E42" s="51" t="s">
        <v>14</v>
      </c>
      <c r="F42" s="4">
        <v>8</v>
      </c>
      <c r="G42" s="60">
        <v>0</v>
      </c>
      <c r="H42" s="18"/>
      <c r="I42" s="61">
        <f>Tabela1[[#This Row],[Cena na enoto v EUR brez DDV]]-(Tabela1[[#This Row],[Cena na enoto v EUR brez DDV]]*Tabela1[[#This Row],[Popust    (v %)]])</f>
        <v>0</v>
      </c>
      <c r="J42" s="62">
        <f t="shared" si="1"/>
        <v>0</v>
      </c>
      <c r="K42" s="56" t="s">
        <v>238</v>
      </c>
      <c r="L42" s="31" t="s">
        <v>230</v>
      </c>
      <c r="M42" s="42"/>
    </row>
    <row r="43" spans="1:13" x14ac:dyDescent="0.25">
      <c r="A43" s="17">
        <v>32</v>
      </c>
      <c r="B43" s="51" t="s">
        <v>110</v>
      </c>
      <c r="C43" s="51" t="s">
        <v>45</v>
      </c>
      <c r="D43" s="3" t="s">
        <v>198</v>
      </c>
      <c r="E43" s="51" t="s">
        <v>14</v>
      </c>
      <c r="F43" s="4">
        <v>700</v>
      </c>
      <c r="G43" s="60">
        <v>0</v>
      </c>
      <c r="H43" s="18"/>
      <c r="I43" s="61">
        <f>Tabela1[[#This Row],[Cena na enoto v EUR brez DDV]]-(Tabela1[[#This Row],[Cena na enoto v EUR brez DDV]]*Tabela1[[#This Row],[Popust    (v %)]])</f>
        <v>0</v>
      </c>
      <c r="J43" s="62">
        <f t="shared" si="1"/>
        <v>0</v>
      </c>
      <c r="K43" s="56" t="s">
        <v>241</v>
      </c>
      <c r="L43" s="31" t="s">
        <v>230</v>
      </c>
      <c r="M43" s="42"/>
    </row>
    <row r="44" spans="1:13" x14ac:dyDescent="0.25">
      <c r="A44" s="17">
        <v>33</v>
      </c>
      <c r="B44" s="51" t="s">
        <v>111</v>
      </c>
      <c r="C44" s="51" t="s">
        <v>46</v>
      </c>
      <c r="D44" s="3" t="s">
        <v>199</v>
      </c>
      <c r="E44" s="51" t="s">
        <v>14</v>
      </c>
      <c r="F44" s="4">
        <v>300</v>
      </c>
      <c r="G44" s="60">
        <v>0</v>
      </c>
      <c r="H44" s="18"/>
      <c r="I44" s="61">
        <f>Tabela1[[#This Row],[Cena na enoto v EUR brez DDV]]-(Tabela1[[#This Row],[Cena na enoto v EUR brez DDV]]*Tabela1[[#This Row],[Popust    (v %)]])</f>
        <v>0</v>
      </c>
      <c r="J44" s="62">
        <f t="shared" si="1"/>
        <v>0</v>
      </c>
      <c r="K44" s="56" t="s">
        <v>241</v>
      </c>
      <c r="L44" s="31" t="s">
        <v>230</v>
      </c>
      <c r="M44" s="42"/>
    </row>
    <row r="45" spans="1:13" x14ac:dyDescent="0.25">
      <c r="A45" s="17">
        <v>34</v>
      </c>
      <c r="B45" s="51" t="s">
        <v>112</v>
      </c>
      <c r="C45" s="51" t="s">
        <v>47</v>
      </c>
      <c r="D45" s="3" t="s">
        <v>200</v>
      </c>
      <c r="E45" s="51" t="s">
        <v>14</v>
      </c>
      <c r="F45" s="4">
        <v>5</v>
      </c>
      <c r="G45" s="60">
        <v>0</v>
      </c>
      <c r="H45" s="18"/>
      <c r="I45" s="61">
        <f>Tabela1[[#This Row],[Cena na enoto v EUR brez DDV]]-(Tabela1[[#This Row],[Cena na enoto v EUR brez DDV]]*Tabela1[[#This Row],[Popust    (v %)]])</f>
        <v>0</v>
      </c>
      <c r="J45" s="62">
        <f t="shared" si="1"/>
        <v>0</v>
      </c>
      <c r="K45" s="56" t="s">
        <v>241</v>
      </c>
      <c r="L45" s="31" t="s">
        <v>230</v>
      </c>
      <c r="M45" s="42"/>
    </row>
    <row r="46" spans="1:13" x14ac:dyDescent="0.25">
      <c r="A46" s="17">
        <v>35</v>
      </c>
      <c r="B46" s="51" t="s">
        <v>113</v>
      </c>
      <c r="C46" s="51" t="s">
        <v>48</v>
      </c>
      <c r="D46" s="3" t="s">
        <v>190</v>
      </c>
      <c r="E46" s="51" t="s">
        <v>14</v>
      </c>
      <c r="F46" s="4">
        <v>100</v>
      </c>
      <c r="G46" s="60">
        <v>0</v>
      </c>
      <c r="H46" s="18"/>
      <c r="I46" s="61">
        <f>Tabela1[[#This Row],[Cena na enoto v EUR brez DDV]]-(Tabela1[[#This Row],[Cena na enoto v EUR brez DDV]]*Tabela1[[#This Row],[Popust    (v %)]])</f>
        <v>0</v>
      </c>
      <c r="J46" s="62">
        <f t="shared" si="1"/>
        <v>0</v>
      </c>
      <c r="K46" s="56" t="s">
        <v>239</v>
      </c>
      <c r="L46" s="31" t="s">
        <v>230</v>
      </c>
      <c r="M46" s="42"/>
    </row>
    <row r="47" spans="1:13" x14ac:dyDescent="0.25">
      <c r="A47" s="17">
        <v>36</v>
      </c>
      <c r="B47" s="51" t="s">
        <v>114</v>
      </c>
      <c r="C47" s="51" t="s">
        <v>49</v>
      </c>
      <c r="D47" s="3" t="s">
        <v>190</v>
      </c>
      <c r="E47" s="51" t="s">
        <v>14</v>
      </c>
      <c r="F47" s="4">
        <v>100</v>
      </c>
      <c r="G47" s="60">
        <v>0</v>
      </c>
      <c r="H47" s="18"/>
      <c r="I47" s="61">
        <f>Tabela1[[#This Row],[Cena na enoto v EUR brez DDV]]-(Tabela1[[#This Row],[Cena na enoto v EUR brez DDV]]*Tabela1[[#This Row],[Popust    (v %)]])</f>
        <v>0</v>
      </c>
      <c r="J47" s="62">
        <f t="shared" si="1"/>
        <v>0</v>
      </c>
      <c r="K47" s="56" t="s">
        <v>239</v>
      </c>
      <c r="L47" s="31" t="s">
        <v>230</v>
      </c>
      <c r="M47" s="42"/>
    </row>
    <row r="48" spans="1:13" x14ac:dyDescent="0.25">
      <c r="A48" s="17">
        <v>37</v>
      </c>
      <c r="B48" s="51" t="s">
        <v>115</v>
      </c>
      <c r="C48" s="51" t="s">
        <v>50</v>
      </c>
      <c r="D48" s="3" t="s">
        <v>201</v>
      </c>
      <c r="E48" s="51" t="s">
        <v>14</v>
      </c>
      <c r="F48" s="4">
        <v>10</v>
      </c>
      <c r="G48" s="60">
        <v>0</v>
      </c>
      <c r="H48" s="18"/>
      <c r="I48" s="61">
        <f>Tabela1[[#This Row],[Cena na enoto v EUR brez DDV]]-(Tabela1[[#This Row],[Cena na enoto v EUR brez DDV]]*Tabela1[[#This Row],[Popust    (v %)]])</f>
        <v>0</v>
      </c>
      <c r="J48" s="62">
        <f t="shared" si="1"/>
        <v>0</v>
      </c>
      <c r="K48" s="56" t="s">
        <v>238</v>
      </c>
      <c r="L48" s="31" t="s">
        <v>230</v>
      </c>
      <c r="M48" s="42"/>
    </row>
    <row r="49" spans="1:13" x14ac:dyDescent="0.25">
      <c r="A49" s="17">
        <v>38</v>
      </c>
      <c r="B49" s="51" t="s">
        <v>116</v>
      </c>
      <c r="C49" s="51" t="s">
        <v>51</v>
      </c>
      <c r="D49" s="54" t="s">
        <v>202</v>
      </c>
      <c r="E49" s="51" t="s">
        <v>14</v>
      </c>
      <c r="F49" s="4">
        <v>10</v>
      </c>
      <c r="G49" s="60">
        <v>0</v>
      </c>
      <c r="H49" s="18"/>
      <c r="I49" s="61">
        <f>Tabela1[[#This Row],[Cena na enoto v EUR brez DDV]]-(Tabela1[[#This Row],[Cena na enoto v EUR brez DDV]]*Tabela1[[#This Row],[Popust    (v %)]])</f>
        <v>0</v>
      </c>
      <c r="J49" s="62">
        <f t="shared" si="1"/>
        <v>0</v>
      </c>
      <c r="K49" s="56" t="s">
        <v>242</v>
      </c>
      <c r="L49" s="31" t="s">
        <v>233</v>
      </c>
      <c r="M49" s="42"/>
    </row>
    <row r="50" spans="1:13" x14ac:dyDescent="0.25">
      <c r="A50" s="17">
        <v>39</v>
      </c>
      <c r="B50" s="51" t="s">
        <v>117</v>
      </c>
      <c r="C50" s="51" t="s">
        <v>52</v>
      </c>
      <c r="D50" s="3" t="s">
        <v>188</v>
      </c>
      <c r="E50" s="51" t="s">
        <v>14</v>
      </c>
      <c r="F50" s="4">
        <v>10</v>
      </c>
      <c r="G50" s="60">
        <v>0</v>
      </c>
      <c r="H50" s="18"/>
      <c r="I50" s="61">
        <f>Tabela1[[#This Row],[Cena na enoto v EUR brez DDV]]-(Tabela1[[#This Row],[Cena na enoto v EUR brez DDV]]*Tabela1[[#This Row],[Popust    (v %)]])</f>
        <v>0</v>
      </c>
      <c r="J50" s="62">
        <f t="shared" si="1"/>
        <v>0</v>
      </c>
      <c r="K50" s="56" t="s">
        <v>241</v>
      </c>
      <c r="L50" s="31" t="s">
        <v>230</v>
      </c>
      <c r="M50" s="42"/>
    </row>
    <row r="51" spans="1:13" x14ac:dyDescent="0.25">
      <c r="A51" s="17">
        <v>40</v>
      </c>
      <c r="B51" s="51" t="s">
        <v>118</v>
      </c>
      <c r="C51" s="51" t="s">
        <v>53</v>
      </c>
      <c r="D51" s="3" t="s">
        <v>203</v>
      </c>
      <c r="E51" s="51" t="s">
        <v>14</v>
      </c>
      <c r="F51" s="4">
        <v>100</v>
      </c>
      <c r="G51" s="60">
        <v>0</v>
      </c>
      <c r="H51" s="18"/>
      <c r="I51" s="61">
        <f>Tabela1[[#This Row],[Cena na enoto v EUR brez DDV]]-(Tabela1[[#This Row],[Cena na enoto v EUR brez DDV]]*Tabela1[[#This Row],[Popust    (v %)]])</f>
        <v>0</v>
      </c>
      <c r="J51" s="62">
        <f t="shared" si="1"/>
        <v>0</v>
      </c>
      <c r="K51" s="56" t="s">
        <v>241</v>
      </c>
      <c r="L51" s="31" t="s">
        <v>230</v>
      </c>
      <c r="M51" s="42"/>
    </row>
    <row r="52" spans="1:13" x14ac:dyDescent="0.25">
      <c r="A52" s="17">
        <v>41</v>
      </c>
      <c r="B52" s="51" t="s">
        <v>119</v>
      </c>
      <c r="C52" s="51" t="s">
        <v>54</v>
      </c>
      <c r="D52" s="3" t="s">
        <v>204</v>
      </c>
      <c r="E52" s="51" t="s">
        <v>14</v>
      </c>
      <c r="F52" s="4">
        <v>100</v>
      </c>
      <c r="G52" s="60">
        <v>0</v>
      </c>
      <c r="H52" s="18"/>
      <c r="I52" s="61">
        <f>Tabela1[[#This Row],[Cena na enoto v EUR brez DDV]]-(Tabela1[[#This Row],[Cena na enoto v EUR brez DDV]]*Tabela1[[#This Row],[Popust    (v %)]])</f>
        <v>0</v>
      </c>
      <c r="J52" s="62">
        <f t="shared" si="1"/>
        <v>0</v>
      </c>
      <c r="K52" s="56" t="s">
        <v>237</v>
      </c>
      <c r="L52" s="31" t="s">
        <v>167</v>
      </c>
      <c r="M52" s="42"/>
    </row>
    <row r="53" spans="1:13" x14ac:dyDescent="0.25">
      <c r="A53" s="17">
        <v>42</v>
      </c>
      <c r="B53" s="51" t="s">
        <v>120</v>
      </c>
      <c r="C53" s="51" t="s">
        <v>55</v>
      </c>
      <c r="D53" s="3" t="s">
        <v>205</v>
      </c>
      <c r="E53" s="51" t="s">
        <v>14</v>
      </c>
      <c r="F53" s="4">
        <v>100</v>
      </c>
      <c r="G53" s="60">
        <v>0</v>
      </c>
      <c r="H53" s="18"/>
      <c r="I53" s="61">
        <f>Tabela1[[#This Row],[Cena na enoto v EUR brez DDV]]-(Tabela1[[#This Row],[Cena na enoto v EUR brez DDV]]*Tabela1[[#This Row],[Popust    (v %)]])</f>
        <v>0</v>
      </c>
      <c r="J53" s="62">
        <f t="shared" si="1"/>
        <v>0</v>
      </c>
      <c r="K53" s="56" t="s">
        <v>237</v>
      </c>
      <c r="L53" s="31" t="s">
        <v>167</v>
      </c>
      <c r="M53" s="42"/>
    </row>
    <row r="54" spans="1:13" x14ac:dyDescent="0.25">
      <c r="A54" s="17">
        <v>43</v>
      </c>
      <c r="B54" s="51" t="s">
        <v>121</v>
      </c>
      <c r="C54" s="51" t="s">
        <v>56</v>
      </c>
      <c r="D54" s="54" t="s">
        <v>206</v>
      </c>
      <c r="E54" s="51" t="s">
        <v>14</v>
      </c>
      <c r="F54" s="4">
        <v>15</v>
      </c>
      <c r="G54" s="60">
        <v>0</v>
      </c>
      <c r="H54" s="18"/>
      <c r="I54" s="61">
        <f>Tabela1[[#This Row],[Cena na enoto v EUR brez DDV]]-(Tabela1[[#This Row],[Cena na enoto v EUR brez DDV]]*Tabela1[[#This Row],[Popust    (v %)]])</f>
        <v>0</v>
      </c>
      <c r="J54" s="62">
        <f t="shared" si="1"/>
        <v>0</v>
      </c>
      <c r="K54" s="56" t="s">
        <v>240</v>
      </c>
      <c r="L54" s="31" t="s">
        <v>167</v>
      </c>
      <c r="M54" s="42"/>
    </row>
    <row r="55" spans="1:13" x14ac:dyDescent="0.25">
      <c r="A55" s="17">
        <v>44</v>
      </c>
      <c r="B55" s="51" t="s">
        <v>122</v>
      </c>
      <c r="C55" s="51" t="s">
        <v>57</v>
      </c>
      <c r="D55" s="54" t="s">
        <v>207</v>
      </c>
      <c r="E55" s="51" t="s">
        <v>14</v>
      </c>
      <c r="F55" s="4">
        <v>20</v>
      </c>
      <c r="G55" s="60">
        <v>0</v>
      </c>
      <c r="H55" s="18"/>
      <c r="I55" s="61">
        <f>Tabela1[[#This Row],[Cena na enoto v EUR brez DDV]]-(Tabela1[[#This Row],[Cena na enoto v EUR brez DDV]]*Tabela1[[#This Row],[Popust    (v %)]])</f>
        <v>0</v>
      </c>
      <c r="J55" s="62">
        <f t="shared" si="1"/>
        <v>0</v>
      </c>
      <c r="K55" s="56" t="s">
        <v>240</v>
      </c>
      <c r="L55" s="31" t="s">
        <v>167</v>
      </c>
      <c r="M55" s="42"/>
    </row>
    <row r="56" spans="1:13" x14ac:dyDescent="0.25">
      <c r="A56" s="17">
        <v>45</v>
      </c>
      <c r="B56" s="51" t="s">
        <v>123</v>
      </c>
      <c r="C56" s="51" t="s">
        <v>58</v>
      </c>
      <c r="D56" s="54" t="s">
        <v>207</v>
      </c>
      <c r="E56" s="51" t="s">
        <v>14</v>
      </c>
      <c r="F56" s="4">
        <v>20</v>
      </c>
      <c r="G56" s="60">
        <v>0</v>
      </c>
      <c r="H56" s="18"/>
      <c r="I56" s="61">
        <f>Tabela1[[#This Row],[Cena na enoto v EUR brez DDV]]-(Tabela1[[#This Row],[Cena na enoto v EUR brez DDV]]*Tabela1[[#This Row],[Popust    (v %)]])</f>
        <v>0</v>
      </c>
      <c r="J56" s="62">
        <f t="shared" si="1"/>
        <v>0</v>
      </c>
      <c r="K56" s="56" t="s">
        <v>240</v>
      </c>
      <c r="L56" s="31" t="s">
        <v>167</v>
      </c>
      <c r="M56" s="42"/>
    </row>
    <row r="57" spans="1:13" x14ac:dyDescent="0.25">
      <c r="A57" s="17">
        <v>46</v>
      </c>
      <c r="B57" s="51" t="s">
        <v>124</v>
      </c>
      <c r="C57" s="51" t="s">
        <v>59</v>
      </c>
      <c r="D57" s="54" t="s">
        <v>208</v>
      </c>
      <c r="E57" s="51" t="s">
        <v>14</v>
      </c>
      <c r="F57" s="4">
        <v>5</v>
      </c>
      <c r="G57" s="60">
        <v>0</v>
      </c>
      <c r="H57" s="18"/>
      <c r="I57" s="61">
        <f>Tabela1[[#This Row],[Cena na enoto v EUR brez DDV]]-(Tabela1[[#This Row],[Cena na enoto v EUR brez DDV]]*Tabela1[[#This Row],[Popust    (v %)]])</f>
        <v>0</v>
      </c>
      <c r="J57" s="62">
        <f t="shared" si="1"/>
        <v>0</v>
      </c>
      <c r="K57" s="56" t="s">
        <v>240</v>
      </c>
      <c r="L57" s="31" t="s">
        <v>234</v>
      </c>
      <c r="M57" s="42"/>
    </row>
    <row r="58" spans="1:13" x14ac:dyDescent="0.25">
      <c r="A58" s="17">
        <v>47</v>
      </c>
      <c r="B58" s="51" t="s">
        <v>125</v>
      </c>
      <c r="C58" s="51" t="s">
        <v>60</v>
      </c>
      <c r="D58" s="54" t="s">
        <v>209</v>
      </c>
      <c r="E58" s="51" t="s">
        <v>14</v>
      </c>
      <c r="F58" s="4">
        <v>15</v>
      </c>
      <c r="G58" s="60">
        <v>0</v>
      </c>
      <c r="H58" s="18"/>
      <c r="I58" s="61">
        <f>Tabela1[[#This Row],[Cena na enoto v EUR brez DDV]]-(Tabela1[[#This Row],[Cena na enoto v EUR brez DDV]]*Tabela1[[#This Row],[Popust    (v %)]])</f>
        <v>0</v>
      </c>
      <c r="J58" s="62">
        <f>I58*F58</f>
        <v>0</v>
      </c>
      <c r="K58" s="56" t="s">
        <v>241</v>
      </c>
      <c r="L58" s="31" t="s">
        <v>235</v>
      </c>
      <c r="M58" s="42"/>
    </row>
    <row r="59" spans="1:13" x14ac:dyDescent="0.25">
      <c r="A59" s="17">
        <v>48</v>
      </c>
      <c r="B59" s="51" t="s">
        <v>126</v>
      </c>
      <c r="C59" s="51" t="s">
        <v>61</v>
      </c>
      <c r="D59" s="54" t="s">
        <v>210</v>
      </c>
      <c r="E59" s="51" t="s">
        <v>14</v>
      </c>
      <c r="F59" s="4">
        <v>50</v>
      </c>
      <c r="G59" s="60">
        <v>0</v>
      </c>
      <c r="H59" s="18"/>
      <c r="I59" s="61">
        <f>Tabela1[[#This Row],[Cena na enoto v EUR brez DDV]]-(Tabela1[[#This Row],[Cena na enoto v EUR brez DDV]]*Tabela1[[#This Row],[Popust    (v %)]])</f>
        <v>0</v>
      </c>
      <c r="J59" s="62">
        <f t="shared" si="1"/>
        <v>0</v>
      </c>
      <c r="K59" s="56" t="s">
        <v>238</v>
      </c>
      <c r="L59" s="31" t="s">
        <v>230</v>
      </c>
      <c r="M59" s="42"/>
    </row>
    <row r="60" spans="1:13" x14ac:dyDescent="0.25">
      <c r="A60" s="17">
        <v>49</v>
      </c>
      <c r="B60" s="51" t="s">
        <v>127</v>
      </c>
      <c r="C60" s="51" t="s">
        <v>62</v>
      </c>
      <c r="D60" s="54" t="s">
        <v>211</v>
      </c>
      <c r="E60" s="51" t="s">
        <v>14</v>
      </c>
      <c r="F60" s="4">
        <v>50</v>
      </c>
      <c r="G60" s="60">
        <v>0</v>
      </c>
      <c r="H60" s="18"/>
      <c r="I60" s="61">
        <f>Tabela1[[#This Row],[Cena na enoto v EUR brez DDV]]-(Tabela1[[#This Row],[Cena na enoto v EUR brez DDV]]*Tabela1[[#This Row],[Popust    (v %)]])</f>
        <v>0</v>
      </c>
      <c r="J60" s="62">
        <f t="shared" si="1"/>
        <v>0</v>
      </c>
      <c r="K60" s="56" t="s">
        <v>238</v>
      </c>
      <c r="L60" s="31" t="s">
        <v>230</v>
      </c>
      <c r="M60" s="42"/>
    </row>
    <row r="61" spans="1:13" x14ac:dyDescent="0.25">
      <c r="A61" s="17">
        <v>50</v>
      </c>
      <c r="B61" s="51" t="s">
        <v>128</v>
      </c>
      <c r="C61" s="51" t="s">
        <v>63</v>
      </c>
      <c r="D61" s="54" t="s">
        <v>212</v>
      </c>
      <c r="E61" s="51" t="s">
        <v>14</v>
      </c>
      <c r="F61" s="4">
        <v>20</v>
      </c>
      <c r="G61" s="60">
        <v>0</v>
      </c>
      <c r="H61" s="18"/>
      <c r="I61" s="61">
        <f>Tabela1[[#This Row],[Cena na enoto v EUR brez DDV]]-(Tabela1[[#This Row],[Cena na enoto v EUR brez DDV]]*Tabela1[[#This Row],[Popust    (v %)]])</f>
        <v>0</v>
      </c>
      <c r="J61" s="62">
        <f t="shared" si="1"/>
        <v>0</v>
      </c>
      <c r="K61" s="56" t="s">
        <v>238</v>
      </c>
      <c r="L61" s="31" t="s">
        <v>230</v>
      </c>
      <c r="M61" s="42"/>
    </row>
    <row r="62" spans="1:13" x14ac:dyDescent="0.25">
      <c r="A62" s="17">
        <v>51</v>
      </c>
      <c r="B62" s="51" t="s">
        <v>129</v>
      </c>
      <c r="C62" s="51" t="s">
        <v>64</v>
      </c>
      <c r="D62" s="54" t="s">
        <v>213</v>
      </c>
      <c r="E62" s="51" t="s">
        <v>14</v>
      </c>
      <c r="F62" s="4">
        <v>20</v>
      </c>
      <c r="G62" s="60">
        <v>0</v>
      </c>
      <c r="H62" s="18"/>
      <c r="I62" s="61">
        <f>Tabela1[[#This Row],[Cena na enoto v EUR brez DDV]]-(Tabela1[[#This Row],[Cena na enoto v EUR brez DDV]]*Tabela1[[#This Row],[Popust    (v %)]])</f>
        <v>0</v>
      </c>
      <c r="J62" s="62">
        <f t="shared" si="1"/>
        <v>0</v>
      </c>
      <c r="K62" s="56" t="s">
        <v>238</v>
      </c>
      <c r="L62" s="31" t="s">
        <v>230</v>
      </c>
      <c r="M62" s="42"/>
    </row>
    <row r="63" spans="1:13" x14ac:dyDescent="0.25">
      <c r="A63" s="17">
        <v>52</v>
      </c>
      <c r="B63" s="51" t="s">
        <v>130</v>
      </c>
      <c r="C63" s="51" t="s">
        <v>65</v>
      </c>
      <c r="D63" s="54" t="s">
        <v>214</v>
      </c>
      <c r="E63" s="51" t="s">
        <v>14</v>
      </c>
      <c r="F63" s="4">
        <v>100</v>
      </c>
      <c r="G63" s="60">
        <v>0</v>
      </c>
      <c r="H63" s="18"/>
      <c r="I63" s="61">
        <f>Tabela1[[#This Row],[Cena na enoto v EUR brez DDV]]-(Tabela1[[#This Row],[Cena na enoto v EUR brez DDV]]*Tabela1[[#This Row],[Popust    (v %)]])</f>
        <v>0</v>
      </c>
      <c r="J63" s="62">
        <f t="shared" si="1"/>
        <v>0</v>
      </c>
      <c r="K63" s="56" t="s">
        <v>238</v>
      </c>
      <c r="L63" s="31" t="s">
        <v>230</v>
      </c>
      <c r="M63" s="42"/>
    </row>
    <row r="64" spans="1:13" x14ac:dyDescent="0.25">
      <c r="A64" s="17">
        <v>53</v>
      </c>
      <c r="B64" s="51" t="s">
        <v>131</v>
      </c>
      <c r="C64" s="51" t="s">
        <v>66</v>
      </c>
      <c r="D64" s="54" t="s">
        <v>215</v>
      </c>
      <c r="E64" s="51" t="s">
        <v>14</v>
      </c>
      <c r="F64" s="4">
        <v>100</v>
      </c>
      <c r="G64" s="60">
        <v>0</v>
      </c>
      <c r="H64" s="18"/>
      <c r="I64" s="61">
        <f>Tabela1[[#This Row],[Cena na enoto v EUR brez DDV]]-(Tabela1[[#This Row],[Cena na enoto v EUR brez DDV]]*Tabela1[[#This Row],[Popust    (v %)]])</f>
        <v>0</v>
      </c>
      <c r="J64" s="62">
        <f t="shared" si="1"/>
        <v>0</v>
      </c>
      <c r="K64" s="56" t="s">
        <v>238</v>
      </c>
      <c r="L64" s="31" t="s">
        <v>230</v>
      </c>
      <c r="M64" s="42"/>
    </row>
    <row r="65" spans="1:13" x14ac:dyDescent="0.25">
      <c r="A65" s="17">
        <v>54</v>
      </c>
      <c r="B65" s="51" t="s">
        <v>132</v>
      </c>
      <c r="C65" s="51" t="s">
        <v>67</v>
      </c>
      <c r="D65" s="3" t="s">
        <v>216</v>
      </c>
      <c r="E65" s="51" t="s">
        <v>14</v>
      </c>
      <c r="F65" s="4">
        <v>40</v>
      </c>
      <c r="G65" s="60">
        <v>0</v>
      </c>
      <c r="H65" s="18"/>
      <c r="I65" s="61">
        <f>Tabela1[[#This Row],[Cena na enoto v EUR brez DDV]]-(Tabela1[[#This Row],[Cena na enoto v EUR brez DDV]]*Tabela1[[#This Row],[Popust    (v %)]])</f>
        <v>0</v>
      </c>
      <c r="J65" s="62">
        <f t="shared" si="1"/>
        <v>0</v>
      </c>
      <c r="K65" s="56" t="s">
        <v>241</v>
      </c>
      <c r="L65" s="31" t="s">
        <v>230</v>
      </c>
      <c r="M65" s="42"/>
    </row>
    <row r="66" spans="1:13" x14ac:dyDescent="0.25">
      <c r="A66" s="17">
        <v>55</v>
      </c>
      <c r="B66" s="51" t="s">
        <v>133</v>
      </c>
      <c r="C66" s="51" t="s">
        <v>68</v>
      </c>
      <c r="D66" s="54" t="s">
        <v>217</v>
      </c>
      <c r="E66" s="51" t="s">
        <v>14</v>
      </c>
      <c r="F66" s="4">
        <v>300</v>
      </c>
      <c r="G66" s="60">
        <v>0</v>
      </c>
      <c r="H66" s="18"/>
      <c r="I66" s="61">
        <f>Tabela1[[#This Row],[Cena na enoto v EUR brez DDV]]-(Tabela1[[#This Row],[Cena na enoto v EUR brez DDV]]*Tabela1[[#This Row],[Popust    (v %)]])</f>
        <v>0</v>
      </c>
      <c r="J66" s="62">
        <f t="shared" si="1"/>
        <v>0</v>
      </c>
      <c r="K66" s="56" t="s">
        <v>240</v>
      </c>
      <c r="L66" s="31" t="s">
        <v>236</v>
      </c>
      <c r="M66" s="42"/>
    </row>
    <row r="67" spans="1:13" x14ac:dyDescent="0.25">
      <c r="A67" s="17">
        <v>56</v>
      </c>
      <c r="B67" s="51" t="s">
        <v>134</v>
      </c>
      <c r="C67" s="51" t="s">
        <v>69</v>
      </c>
      <c r="D67" s="54" t="s">
        <v>218</v>
      </c>
      <c r="E67" s="51" t="s">
        <v>14</v>
      </c>
      <c r="F67" s="4">
        <v>20</v>
      </c>
      <c r="G67" s="60">
        <v>0</v>
      </c>
      <c r="H67" s="18"/>
      <c r="I67" s="61">
        <f>Tabela1[[#This Row],[Cena na enoto v EUR brez DDV]]-(Tabela1[[#This Row],[Cena na enoto v EUR brez DDV]]*Tabela1[[#This Row],[Popust    (v %)]])</f>
        <v>0</v>
      </c>
      <c r="J67" s="62">
        <f t="shared" si="1"/>
        <v>0</v>
      </c>
      <c r="K67" s="56" t="s">
        <v>240</v>
      </c>
      <c r="L67" s="31" t="s">
        <v>232</v>
      </c>
      <c r="M67" s="42"/>
    </row>
    <row r="68" spans="1:13" x14ac:dyDescent="0.25">
      <c r="A68" s="17">
        <v>57</v>
      </c>
      <c r="B68" s="51" t="s">
        <v>135</v>
      </c>
      <c r="C68" s="51" t="s">
        <v>70</v>
      </c>
      <c r="D68" s="3" t="s">
        <v>219</v>
      </c>
      <c r="E68" s="51" t="s">
        <v>14</v>
      </c>
      <c r="F68" s="4">
        <v>20</v>
      </c>
      <c r="G68" s="60">
        <v>0</v>
      </c>
      <c r="H68" s="18"/>
      <c r="I68" s="61">
        <f>Tabela1[[#This Row],[Cena na enoto v EUR brez DDV]]-(Tabela1[[#This Row],[Cena na enoto v EUR brez DDV]]*Tabela1[[#This Row],[Popust    (v %)]])</f>
        <v>0</v>
      </c>
      <c r="J68" s="62">
        <f t="shared" si="1"/>
        <v>0</v>
      </c>
      <c r="K68" s="56" t="s">
        <v>237</v>
      </c>
      <c r="L68" s="31" t="s">
        <v>230</v>
      </c>
      <c r="M68" s="42"/>
    </row>
    <row r="69" spans="1:13" x14ac:dyDescent="0.25">
      <c r="A69" s="17">
        <v>58</v>
      </c>
      <c r="B69" s="51" t="s">
        <v>136</v>
      </c>
      <c r="C69" s="51" t="s">
        <v>71</v>
      </c>
      <c r="D69" s="3" t="s">
        <v>220</v>
      </c>
      <c r="E69" s="51" t="s">
        <v>14</v>
      </c>
      <c r="F69" s="4">
        <v>25</v>
      </c>
      <c r="G69" s="60">
        <v>0</v>
      </c>
      <c r="H69" s="18"/>
      <c r="I69" s="61">
        <f>Tabela1[[#This Row],[Cena na enoto v EUR brez DDV]]-(Tabela1[[#This Row],[Cena na enoto v EUR brez DDV]]*Tabela1[[#This Row],[Popust    (v %)]])</f>
        <v>0</v>
      </c>
      <c r="J69" s="62">
        <f t="shared" si="1"/>
        <v>0</v>
      </c>
      <c r="K69" s="56" t="s">
        <v>238</v>
      </c>
      <c r="L69" s="31" t="s">
        <v>230</v>
      </c>
      <c r="M69" s="42"/>
    </row>
    <row r="70" spans="1:13" x14ac:dyDescent="0.25">
      <c r="A70" s="17">
        <v>59</v>
      </c>
      <c r="B70" s="51" t="s">
        <v>137</v>
      </c>
      <c r="C70" s="51" t="s">
        <v>72</v>
      </c>
      <c r="D70" s="53" t="s">
        <v>221</v>
      </c>
      <c r="E70" s="51" t="s">
        <v>14</v>
      </c>
      <c r="F70" s="4">
        <v>30</v>
      </c>
      <c r="G70" s="60">
        <v>0</v>
      </c>
      <c r="H70" s="18"/>
      <c r="I70" s="61">
        <f>Tabela1[[#This Row],[Cena na enoto v EUR brez DDV]]-(Tabela1[[#This Row],[Cena na enoto v EUR brez DDV]]*Tabela1[[#This Row],[Popust    (v %)]])</f>
        <v>0</v>
      </c>
      <c r="J70" s="62">
        <f t="shared" si="1"/>
        <v>0</v>
      </c>
      <c r="K70" s="56" t="s">
        <v>241</v>
      </c>
      <c r="L70" s="31" t="s">
        <v>233</v>
      </c>
      <c r="M70" s="42"/>
    </row>
    <row r="71" spans="1:13" x14ac:dyDescent="0.25">
      <c r="A71" s="17">
        <v>60</v>
      </c>
      <c r="B71" s="51" t="s">
        <v>138</v>
      </c>
      <c r="C71" s="51" t="s">
        <v>73</v>
      </c>
      <c r="D71" s="3" t="s">
        <v>185</v>
      </c>
      <c r="E71" s="51" t="s">
        <v>14</v>
      </c>
      <c r="F71" s="4">
        <v>60</v>
      </c>
      <c r="G71" s="60">
        <v>0</v>
      </c>
      <c r="H71" s="18"/>
      <c r="I71" s="61">
        <f>Tabela1[[#This Row],[Cena na enoto v EUR brez DDV]]-(Tabela1[[#This Row],[Cena na enoto v EUR brez DDV]]*Tabela1[[#This Row],[Popust    (v %)]])</f>
        <v>0</v>
      </c>
      <c r="J71" s="62">
        <f t="shared" si="1"/>
        <v>0</v>
      </c>
      <c r="K71" s="56" t="s">
        <v>239</v>
      </c>
      <c r="L71" s="31" t="s">
        <v>230</v>
      </c>
      <c r="M71" s="42"/>
    </row>
    <row r="72" spans="1:13" x14ac:dyDescent="0.25">
      <c r="A72" s="17">
        <v>61</v>
      </c>
      <c r="B72" s="51" t="s">
        <v>139</v>
      </c>
      <c r="C72" s="51" t="s">
        <v>74</v>
      </c>
      <c r="D72" s="3" t="s">
        <v>188</v>
      </c>
      <c r="E72" s="51" t="s">
        <v>14</v>
      </c>
      <c r="F72" s="4">
        <v>30</v>
      </c>
      <c r="G72" s="60">
        <v>0</v>
      </c>
      <c r="H72" s="18"/>
      <c r="I72" s="61">
        <f>Tabela1[[#This Row],[Cena na enoto v EUR brez DDV]]-(Tabela1[[#This Row],[Cena na enoto v EUR brez DDV]]*Tabela1[[#This Row],[Popust    (v %)]])</f>
        <v>0</v>
      </c>
      <c r="J72" s="62">
        <f t="shared" si="1"/>
        <v>0</v>
      </c>
      <c r="K72" s="56" t="s">
        <v>241</v>
      </c>
      <c r="L72" s="31" t="s">
        <v>230</v>
      </c>
      <c r="M72" s="42"/>
    </row>
    <row r="73" spans="1:13" x14ac:dyDescent="0.25">
      <c r="A73" s="17">
        <v>62</v>
      </c>
      <c r="B73" s="51" t="s">
        <v>140</v>
      </c>
      <c r="C73" s="51" t="s">
        <v>75</v>
      </c>
      <c r="D73" s="54" t="s">
        <v>75</v>
      </c>
      <c r="E73" s="51" t="s">
        <v>14</v>
      </c>
      <c r="F73" s="4">
        <v>20</v>
      </c>
      <c r="G73" s="60">
        <v>0</v>
      </c>
      <c r="H73" s="18"/>
      <c r="I73" s="61">
        <f>Tabela1[[#This Row],[Cena na enoto v EUR brez DDV]]-(Tabela1[[#This Row],[Cena na enoto v EUR brez DDV]]*Tabela1[[#This Row],[Popust    (v %)]])</f>
        <v>0</v>
      </c>
      <c r="J73" s="62">
        <f>I73*F73</f>
        <v>0</v>
      </c>
      <c r="K73" s="56" t="s">
        <v>241</v>
      </c>
      <c r="L73" s="31" t="s">
        <v>233</v>
      </c>
      <c r="M73" s="42"/>
    </row>
    <row r="74" spans="1:13" x14ac:dyDescent="0.25">
      <c r="A74" s="17">
        <v>63</v>
      </c>
      <c r="B74" s="51" t="s">
        <v>141</v>
      </c>
      <c r="C74" s="51" t="s">
        <v>76</v>
      </c>
      <c r="D74" s="54" t="s">
        <v>76</v>
      </c>
      <c r="E74" s="51" t="s">
        <v>14</v>
      </c>
      <c r="F74" s="4">
        <v>20</v>
      </c>
      <c r="G74" s="60">
        <v>0</v>
      </c>
      <c r="H74" s="18"/>
      <c r="I74" s="61">
        <f>Tabela1[[#This Row],[Cena na enoto v EUR brez DDV]]-(Tabela1[[#This Row],[Cena na enoto v EUR brez DDV]]*Tabela1[[#This Row],[Popust    (v %)]])</f>
        <v>0</v>
      </c>
      <c r="J74" s="62">
        <f t="shared" si="1"/>
        <v>0</v>
      </c>
      <c r="K74" s="56" t="s">
        <v>241</v>
      </c>
      <c r="L74" s="31" t="s">
        <v>233</v>
      </c>
      <c r="M74" s="42"/>
    </row>
    <row r="75" spans="1:13" x14ac:dyDescent="0.25">
      <c r="A75" s="17">
        <v>64</v>
      </c>
      <c r="B75" s="51" t="s">
        <v>142</v>
      </c>
      <c r="C75" s="51" t="s">
        <v>77</v>
      </c>
      <c r="D75" s="3" t="s">
        <v>222</v>
      </c>
      <c r="E75" s="51" t="s">
        <v>14</v>
      </c>
      <c r="F75" s="4">
        <v>20</v>
      </c>
      <c r="G75" s="60">
        <v>0</v>
      </c>
      <c r="H75" s="18"/>
      <c r="I75" s="61">
        <f>Tabela1[[#This Row],[Cena na enoto v EUR brez DDV]]-(Tabela1[[#This Row],[Cena na enoto v EUR brez DDV]]*Tabela1[[#This Row],[Popust    (v %)]])</f>
        <v>0</v>
      </c>
      <c r="J75" s="62">
        <f t="shared" si="1"/>
        <v>0</v>
      </c>
      <c r="K75" s="56" t="s">
        <v>237</v>
      </c>
      <c r="L75" s="31" t="s">
        <v>167</v>
      </c>
      <c r="M75" s="42"/>
    </row>
    <row r="76" spans="1:13" x14ac:dyDescent="0.25">
      <c r="A76" s="17">
        <v>65</v>
      </c>
      <c r="B76" s="51" t="s">
        <v>143</v>
      </c>
      <c r="C76" s="51" t="s">
        <v>78</v>
      </c>
      <c r="D76" s="3" t="s">
        <v>190</v>
      </c>
      <c r="E76" s="51" t="s">
        <v>14</v>
      </c>
      <c r="F76" s="4">
        <v>50</v>
      </c>
      <c r="G76" s="60">
        <v>0</v>
      </c>
      <c r="H76" s="18"/>
      <c r="I76" s="61">
        <f>Tabela1[[#This Row],[Cena na enoto v EUR brez DDV]]-(Tabela1[[#This Row],[Cena na enoto v EUR brez DDV]]*Tabela1[[#This Row],[Popust    (v %)]])</f>
        <v>0</v>
      </c>
      <c r="J76" s="62">
        <f t="shared" ref="J76:J96" si="2">I76*F76</f>
        <v>0</v>
      </c>
      <c r="K76" s="56" t="s">
        <v>239</v>
      </c>
      <c r="L76" s="31" t="s">
        <v>230</v>
      </c>
      <c r="M76" s="42"/>
    </row>
    <row r="77" spans="1:13" x14ac:dyDescent="0.25">
      <c r="A77" s="17">
        <v>66</v>
      </c>
      <c r="B77" s="51" t="s">
        <v>144</v>
      </c>
      <c r="C77" s="51" t="s">
        <v>79</v>
      </c>
      <c r="D77" s="54" t="s">
        <v>223</v>
      </c>
      <c r="E77" s="51" t="s">
        <v>14</v>
      </c>
      <c r="F77" s="4">
        <v>50</v>
      </c>
      <c r="G77" s="60">
        <v>0</v>
      </c>
      <c r="H77" s="18"/>
      <c r="I77" s="61">
        <f>Tabela1[[#This Row],[Cena na enoto v EUR brez DDV]]-(Tabela1[[#This Row],[Cena na enoto v EUR brez DDV]]*Tabela1[[#This Row],[Popust    (v %)]])</f>
        <v>0</v>
      </c>
      <c r="J77" s="62">
        <f t="shared" si="2"/>
        <v>0</v>
      </c>
      <c r="K77" s="56" t="s">
        <v>242</v>
      </c>
      <c r="L77" s="31" t="s">
        <v>167</v>
      </c>
      <c r="M77" s="42"/>
    </row>
    <row r="78" spans="1:13" x14ac:dyDescent="0.25">
      <c r="A78" s="17">
        <v>67</v>
      </c>
      <c r="B78" s="51" t="s">
        <v>145</v>
      </c>
      <c r="C78" s="51" t="s">
        <v>80</v>
      </c>
      <c r="D78" s="3" t="s">
        <v>195</v>
      </c>
      <c r="E78" s="51" t="s">
        <v>14</v>
      </c>
      <c r="F78" s="4">
        <v>20</v>
      </c>
      <c r="G78" s="60">
        <v>0</v>
      </c>
      <c r="H78" s="18"/>
      <c r="I78" s="61">
        <f>Tabela1[[#This Row],[Cena na enoto v EUR brez DDV]]-(Tabela1[[#This Row],[Cena na enoto v EUR brez DDV]]*Tabela1[[#This Row],[Popust    (v %)]])</f>
        <v>0</v>
      </c>
      <c r="J78" s="62">
        <f t="shared" si="2"/>
        <v>0</v>
      </c>
      <c r="K78" s="56" t="s">
        <v>239</v>
      </c>
      <c r="L78" s="31" t="s">
        <v>167</v>
      </c>
      <c r="M78" s="42"/>
    </row>
    <row r="79" spans="1:13" x14ac:dyDescent="0.25">
      <c r="A79" s="17">
        <v>68</v>
      </c>
      <c r="B79" s="51" t="s">
        <v>81</v>
      </c>
      <c r="C79" s="51" t="s">
        <v>150</v>
      </c>
      <c r="D79" s="3" t="s">
        <v>224</v>
      </c>
      <c r="E79" s="51" t="s">
        <v>14</v>
      </c>
      <c r="F79" s="4">
        <v>200</v>
      </c>
      <c r="G79" s="60">
        <v>0</v>
      </c>
      <c r="H79" s="18"/>
      <c r="I79" s="61">
        <f>Tabela1[[#This Row],[Cena na enoto v EUR brez DDV]]-(Tabela1[[#This Row],[Cena na enoto v EUR brez DDV]]*Tabela1[[#This Row],[Popust    (v %)]])</f>
        <v>0</v>
      </c>
      <c r="J79" s="62">
        <f t="shared" si="2"/>
        <v>0</v>
      </c>
      <c r="K79" s="56" t="s">
        <v>241</v>
      </c>
      <c r="L79" s="31" t="s">
        <v>230</v>
      </c>
      <c r="M79" s="42"/>
    </row>
    <row r="80" spans="1:13" x14ac:dyDescent="0.25">
      <c r="A80" s="17">
        <v>69</v>
      </c>
      <c r="B80" s="51" t="s">
        <v>81</v>
      </c>
      <c r="C80" s="51" t="s">
        <v>151</v>
      </c>
      <c r="D80" s="3" t="s">
        <v>225</v>
      </c>
      <c r="E80" s="51" t="s">
        <v>14</v>
      </c>
      <c r="F80" s="4">
        <v>50</v>
      </c>
      <c r="G80" s="60">
        <v>0</v>
      </c>
      <c r="H80" s="18"/>
      <c r="I80" s="61">
        <f>Tabela1[[#This Row],[Cena na enoto v EUR brez DDV]]-(Tabela1[[#This Row],[Cena na enoto v EUR brez DDV]]*Tabela1[[#This Row],[Popust    (v %)]])</f>
        <v>0</v>
      </c>
      <c r="J80" s="62">
        <f t="shared" si="2"/>
        <v>0</v>
      </c>
      <c r="K80" s="56" t="s">
        <v>237</v>
      </c>
      <c r="L80" s="31" t="s">
        <v>167</v>
      </c>
      <c r="M80" s="42"/>
    </row>
    <row r="81" spans="1:13" x14ac:dyDescent="0.25">
      <c r="A81" s="65">
        <v>70</v>
      </c>
      <c r="B81" s="66" t="s">
        <v>146</v>
      </c>
      <c r="C81" s="66" t="s">
        <v>168</v>
      </c>
      <c r="D81" s="67" t="s">
        <v>226</v>
      </c>
      <c r="E81" s="66" t="s">
        <v>14</v>
      </c>
      <c r="F81" s="68">
        <v>4000</v>
      </c>
      <c r="G81" s="69">
        <v>0</v>
      </c>
      <c r="H81" s="63"/>
      <c r="I81" s="70">
        <f>Tabela1[[#This Row],[Cena na enoto v EUR brez DDV]]-(Tabela1[[#This Row],[Cena na enoto v EUR brez DDV]]*Tabela1[[#This Row],[Popust    (v %)]])</f>
        <v>0</v>
      </c>
      <c r="J81" s="71">
        <f t="shared" si="2"/>
        <v>0</v>
      </c>
      <c r="K81" s="72" t="s">
        <v>242</v>
      </c>
      <c r="L81" s="73" t="s">
        <v>167</v>
      </c>
      <c r="M81" s="64"/>
    </row>
    <row r="82" spans="1:13" x14ac:dyDescent="0.25">
      <c r="A82" s="17">
        <v>71</v>
      </c>
      <c r="B82" s="51" t="s">
        <v>81</v>
      </c>
      <c r="C82" s="51" t="s">
        <v>152</v>
      </c>
      <c r="D82" s="19" t="s">
        <v>243</v>
      </c>
      <c r="E82" s="51" t="s">
        <v>14</v>
      </c>
      <c r="F82" s="4">
        <v>30</v>
      </c>
      <c r="G82" s="60">
        <v>0</v>
      </c>
      <c r="H82" s="18"/>
      <c r="I82" s="61">
        <f>Tabela1[[#This Row],[Cena na enoto v EUR brez DDV]]-(Tabela1[[#This Row],[Cena na enoto v EUR brez DDV]]*Tabela1[[#This Row],[Popust    (v %)]])</f>
        <v>0</v>
      </c>
      <c r="J82" s="62">
        <f t="shared" si="2"/>
        <v>0</v>
      </c>
      <c r="K82" s="26" t="s">
        <v>259</v>
      </c>
      <c r="L82" s="26" t="s">
        <v>230</v>
      </c>
      <c r="M82" s="42"/>
    </row>
    <row r="83" spans="1:13" x14ac:dyDescent="0.25">
      <c r="A83" s="17">
        <v>72</v>
      </c>
      <c r="B83" s="51" t="s">
        <v>81</v>
      </c>
      <c r="C83" s="51" t="s">
        <v>153</v>
      </c>
      <c r="D83" s="19" t="s">
        <v>244</v>
      </c>
      <c r="E83" s="51" t="s">
        <v>14</v>
      </c>
      <c r="F83" s="4">
        <v>20</v>
      </c>
      <c r="G83" s="60">
        <v>0</v>
      </c>
      <c r="H83" s="18"/>
      <c r="I83" s="61">
        <f>Tabela1[[#This Row],[Cena na enoto v EUR brez DDV]]-(Tabela1[[#This Row],[Cena na enoto v EUR brez DDV]]*Tabela1[[#This Row],[Popust    (v %)]])</f>
        <v>0</v>
      </c>
      <c r="J83" s="62">
        <f t="shared" si="2"/>
        <v>0</v>
      </c>
      <c r="K83" s="26" t="s">
        <v>259</v>
      </c>
      <c r="L83" s="26" t="s">
        <v>230</v>
      </c>
      <c r="M83" s="42"/>
    </row>
    <row r="84" spans="1:13" x14ac:dyDescent="0.25">
      <c r="A84" s="17">
        <v>73</v>
      </c>
      <c r="B84" s="51" t="s">
        <v>81</v>
      </c>
      <c r="C84" s="51" t="s">
        <v>154</v>
      </c>
      <c r="D84" s="19" t="s">
        <v>245</v>
      </c>
      <c r="E84" s="51" t="s">
        <v>14</v>
      </c>
      <c r="F84" s="4">
        <v>1000</v>
      </c>
      <c r="G84" s="60">
        <v>0</v>
      </c>
      <c r="H84" s="18"/>
      <c r="I84" s="61">
        <f>Tabela1[[#This Row],[Cena na enoto v EUR brez DDV]]-(Tabela1[[#This Row],[Cena na enoto v EUR brez DDV]]*Tabela1[[#This Row],[Popust    (v %)]])</f>
        <v>0</v>
      </c>
      <c r="J84" s="62">
        <f t="shared" si="2"/>
        <v>0</v>
      </c>
      <c r="K84" s="26" t="s">
        <v>260</v>
      </c>
      <c r="L84" s="26" t="s">
        <v>167</v>
      </c>
      <c r="M84" s="42"/>
    </row>
    <row r="85" spans="1:13" x14ac:dyDescent="0.25">
      <c r="A85" s="17">
        <v>74</v>
      </c>
      <c r="B85" s="51" t="s">
        <v>81</v>
      </c>
      <c r="C85" s="51" t="s">
        <v>155</v>
      </c>
      <c r="D85" s="19" t="s">
        <v>246</v>
      </c>
      <c r="E85" s="51" t="s">
        <v>14</v>
      </c>
      <c r="F85" s="4">
        <v>100</v>
      </c>
      <c r="G85" s="60">
        <v>0</v>
      </c>
      <c r="H85" s="18"/>
      <c r="I85" s="61">
        <f>Tabela1[[#This Row],[Cena na enoto v EUR brez DDV]]-(Tabela1[[#This Row],[Cena na enoto v EUR brez DDV]]*Tabela1[[#This Row],[Popust    (v %)]])</f>
        <v>0</v>
      </c>
      <c r="J85" s="62">
        <f t="shared" si="2"/>
        <v>0</v>
      </c>
      <c r="K85" s="26" t="s">
        <v>260</v>
      </c>
      <c r="L85" s="26" t="s">
        <v>167</v>
      </c>
      <c r="M85" s="42"/>
    </row>
    <row r="86" spans="1:13" x14ac:dyDescent="0.25">
      <c r="A86" s="17">
        <v>75</v>
      </c>
      <c r="B86" s="51" t="s">
        <v>81</v>
      </c>
      <c r="C86" s="51" t="s">
        <v>156</v>
      </c>
      <c r="D86" s="19" t="s">
        <v>247</v>
      </c>
      <c r="E86" s="51" t="s">
        <v>14</v>
      </c>
      <c r="F86" s="4">
        <v>100</v>
      </c>
      <c r="G86" s="60">
        <v>0</v>
      </c>
      <c r="H86" s="18"/>
      <c r="I86" s="61">
        <f>Tabela1[[#This Row],[Cena na enoto v EUR brez DDV]]-(Tabela1[[#This Row],[Cena na enoto v EUR brez DDV]]*Tabela1[[#This Row],[Popust    (v %)]])</f>
        <v>0</v>
      </c>
      <c r="J86" s="62">
        <f t="shared" si="2"/>
        <v>0</v>
      </c>
      <c r="K86" s="26" t="s">
        <v>264</v>
      </c>
      <c r="L86" s="26" t="s">
        <v>230</v>
      </c>
      <c r="M86" s="42"/>
    </row>
    <row r="87" spans="1:13" x14ac:dyDescent="0.25">
      <c r="A87" s="17">
        <v>76</v>
      </c>
      <c r="B87" s="51" t="s">
        <v>81</v>
      </c>
      <c r="C87" s="51" t="s">
        <v>157</v>
      </c>
      <c r="D87" s="55" t="s">
        <v>248</v>
      </c>
      <c r="E87" s="51" t="s">
        <v>14</v>
      </c>
      <c r="F87" s="4">
        <v>10</v>
      </c>
      <c r="G87" s="60">
        <v>0</v>
      </c>
      <c r="H87" s="18"/>
      <c r="I87" s="61">
        <f>Tabela1[[#This Row],[Cena na enoto v EUR brez DDV]]-(Tabela1[[#This Row],[Cena na enoto v EUR brez DDV]]*Tabela1[[#This Row],[Popust    (v %)]])</f>
        <v>0</v>
      </c>
      <c r="J87" s="62">
        <f t="shared" si="2"/>
        <v>0</v>
      </c>
      <c r="K87" s="26" t="s">
        <v>264</v>
      </c>
      <c r="L87" s="26" t="s">
        <v>167</v>
      </c>
      <c r="M87" s="42"/>
    </row>
    <row r="88" spans="1:13" x14ac:dyDescent="0.25">
      <c r="A88" s="17">
        <v>77</v>
      </c>
      <c r="B88" s="51" t="s">
        <v>81</v>
      </c>
      <c r="C88" s="51" t="s">
        <v>158</v>
      </c>
      <c r="D88" s="19" t="s">
        <v>249</v>
      </c>
      <c r="E88" s="51" t="s">
        <v>14</v>
      </c>
      <c r="F88" s="4">
        <v>10</v>
      </c>
      <c r="G88" s="60">
        <v>0</v>
      </c>
      <c r="H88" s="18"/>
      <c r="I88" s="61">
        <f>Tabela1[[#This Row],[Cena na enoto v EUR brez DDV]]-(Tabela1[[#This Row],[Cena na enoto v EUR brez DDV]]*Tabela1[[#This Row],[Popust    (v %)]])</f>
        <v>0</v>
      </c>
      <c r="J88" s="62">
        <f t="shared" si="2"/>
        <v>0</v>
      </c>
      <c r="K88" s="26" t="s">
        <v>240</v>
      </c>
      <c r="L88" s="26" t="s">
        <v>240</v>
      </c>
      <c r="M88" s="42"/>
    </row>
    <row r="89" spans="1:13" x14ac:dyDescent="0.25">
      <c r="A89" s="17">
        <v>78</v>
      </c>
      <c r="B89" s="51" t="s">
        <v>81</v>
      </c>
      <c r="C89" s="51" t="s">
        <v>159</v>
      </c>
      <c r="D89" s="19" t="s">
        <v>250</v>
      </c>
      <c r="E89" s="51" t="s">
        <v>14</v>
      </c>
      <c r="F89" s="4">
        <v>40</v>
      </c>
      <c r="G89" s="60">
        <v>0</v>
      </c>
      <c r="H89" s="18"/>
      <c r="I89" s="61">
        <f>Tabela1[[#This Row],[Cena na enoto v EUR brez DDV]]-(Tabela1[[#This Row],[Cena na enoto v EUR brez DDV]]*Tabela1[[#This Row],[Popust    (v %)]])</f>
        <v>0</v>
      </c>
      <c r="J89" s="62">
        <f>I89*F89</f>
        <v>0</v>
      </c>
      <c r="K89" s="26" t="s">
        <v>240</v>
      </c>
      <c r="L89" s="26" t="s">
        <v>240</v>
      </c>
      <c r="M89" s="42"/>
    </row>
    <row r="90" spans="1:13" x14ac:dyDescent="0.25">
      <c r="A90" s="17">
        <v>79</v>
      </c>
      <c r="B90" s="51" t="s">
        <v>81</v>
      </c>
      <c r="C90" s="51" t="s">
        <v>160</v>
      </c>
      <c r="D90" s="19" t="s">
        <v>251</v>
      </c>
      <c r="E90" s="51" t="s">
        <v>14</v>
      </c>
      <c r="F90" s="4">
        <v>200</v>
      </c>
      <c r="G90" s="60">
        <v>0</v>
      </c>
      <c r="H90" s="18"/>
      <c r="I90" s="61">
        <f>Tabela1[[#This Row],[Cena na enoto v EUR brez DDV]]-(Tabela1[[#This Row],[Cena na enoto v EUR brez DDV]]*Tabela1[[#This Row],[Popust    (v %)]])</f>
        <v>0</v>
      </c>
      <c r="J90" s="62">
        <f t="shared" si="2"/>
        <v>0</v>
      </c>
      <c r="K90" s="26" t="s">
        <v>258</v>
      </c>
      <c r="L90" s="26" t="s">
        <v>167</v>
      </c>
      <c r="M90" s="42"/>
    </row>
    <row r="91" spans="1:13" x14ac:dyDescent="0.25">
      <c r="A91" s="17">
        <v>80</v>
      </c>
      <c r="B91" s="51" t="s">
        <v>81</v>
      </c>
      <c r="C91" s="51" t="s">
        <v>161</v>
      </c>
      <c r="D91" s="19" t="s">
        <v>252</v>
      </c>
      <c r="E91" s="51" t="s">
        <v>14</v>
      </c>
      <c r="F91" s="4">
        <v>400</v>
      </c>
      <c r="G91" s="60">
        <v>0</v>
      </c>
      <c r="H91" s="18"/>
      <c r="I91" s="61">
        <f>Tabela1[[#This Row],[Cena na enoto v EUR brez DDV]]-(Tabela1[[#This Row],[Cena na enoto v EUR brez DDV]]*Tabela1[[#This Row],[Popust    (v %)]])</f>
        <v>0</v>
      </c>
      <c r="J91" s="62">
        <f t="shared" si="2"/>
        <v>0</v>
      </c>
      <c r="K91" s="26" t="s">
        <v>261</v>
      </c>
      <c r="L91" s="26" t="s">
        <v>230</v>
      </c>
      <c r="M91" s="42"/>
    </row>
    <row r="92" spans="1:13" x14ac:dyDescent="0.25">
      <c r="A92" s="17">
        <v>81</v>
      </c>
      <c r="B92" s="51" t="s">
        <v>81</v>
      </c>
      <c r="C92" s="51" t="s">
        <v>162</v>
      </c>
      <c r="D92" s="19" t="s">
        <v>253</v>
      </c>
      <c r="E92" s="51" t="s">
        <v>14</v>
      </c>
      <c r="F92" s="4">
        <v>400</v>
      </c>
      <c r="G92" s="60">
        <v>0</v>
      </c>
      <c r="H92" s="18"/>
      <c r="I92" s="61">
        <f>Tabela1[[#This Row],[Cena na enoto v EUR brez DDV]]-(Tabela1[[#This Row],[Cena na enoto v EUR brez DDV]]*Tabela1[[#This Row],[Popust    (v %)]])</f>
        <v>0</v>
      </c>
      <c r="J92" s="62">
        <f t="shared" si="2"/>
        <v>0</v>
      </c>
      <c r="K92" s="26" t="s">
        <v>261</v>
      </c>
      <c r="L92" s="26" t="s">
        <v>230</v>
      </c>
      <c r="M92" s="42"/>
    </row>
    <row r="93" spans="1:13" x14ac:dyDescent="0.25">
      <c r="A93" s="17">
        <v>82</v>
      </c>
      <c r="B93" s="51" t="s">
        <v>81</v>
      </c>
      <c r="C93" s="51" t="s">
        <v>163</v>
      </c>
      <c r="D93" s="19" t="s">
        <v>254</v>
      </c>
      <c r="E93" s="51" t="s">
        <v>14</v>
      </c>
      <c r="F93" s="4">
        <v>300</v>
      </c>
      <c r="G93" s="60">
        <v>0</v>
      </c>
      <c r="H93" s="18"/>
      <c r="I93" s="61">
        <f>Tabela1[[#This Row],[Cena na enoto v EUR brez DDV]]-(Tabela1[[#This Row],[Cena na enoto v EUR brez DDV]]*Tabela1[[#This Row],[Popust    (v %)]])</f>
        <v>0</v>
      </c>
      <c r="J93" s="62">
        <f t="shared" si="2"/>
        <v>0</v>
      </c>
      <c r="K93" s="26" t="s">
        <v>258</v>
      </c>
      <c r="L93" s="26" t="s">
        <v>233</v>
      </c>
      <c r="M93" s="42"/>
    </row>
    <row r="94" spans="1:13" x14ac:dyDescent="0.25">
      <c r="A94" s="17">
        <v>83</v>
      </c>
      <c r="B94" s="51" t="s">
        <v>81</v>
      </c>
      <c r="C94" s="51" t="s">
        <v>164</v>
      </c>
      <c r="D94" s="19" t="s">
        <v>255</v>
      </c>
      <c r="E94" s="51" t="s">
        <v>14</v>
      </c>
      <c r="F94" s="4">
        <v>400</v>
      </c>
      <c r="G94" s="60">
        <v>0</v>
      </c>
      <c r="H94" s="18"/>
      <c r="I94" s="61">
        <f>Tabela1[[#This Row],[Cena na enoto v EUR brez DDV]]-(Tabela1[[#This Row],[Cena na enoto v EUR brez DDV]]*Tabela1[[#This Row],[Popust    (v %)]])</f>
        <v>0</v>
      </c>
      <c r="J94" s="62">
        <f t="shared" si="2"/>
        <v>0</v>
      </c>
      <c r="K94" s="26" t="s">
        <v>262</v>
      </c>
      <c r="L94" s="26" t="s">
        <v>167</v>
      </c>
      <c r="M94" s="42"/>
    </row>
    <row r="95" spans="1:13" x14ac:dyDescent="0.25">
      <c r="A95" s="17">
        <v>84</v>
      </c>
      <c r="B95" s="51" t="s">
        <v>81</v>
      </c>
      <c r="C95" s="51" t="s">
        <v>165</v>
      </c>
      <c r="D95" s="19" t="s">
        <v>256</v>
      </c>
      <c r="E95" s="51" t="s">
        <v>14</v>
      </c>
      <c r="F95" s="4">
        <v>10</v>
      </c>
      <c r="G95" s="60">
        <v>0</v>
      </c>
      <c r="H95" s="18"/>
      <c r="I95" s="61">
        <f>Tabela1[[#This Row],[Cena na enoto v EUR brez DDV]]-(Tabela1[[#This Row],[Cena na enoto v EUR brez DDV]]*Tabela1[[#This Row],[Popust    (v %)]])</f>
        <v>0</v>
      </c>
      <c r="J95" s="62">
        <f t="shared" si="2"/>
        <v>0</v>
      </c>
      <c r="K95" s="26" t="s">
        <v>263</v>
      </c>
      <c r="L95" s="26" t="s">
        <v>230</v>
      </c>
      <c r="M95" s="42"/>
    </row>
    <row r="96" spans="1:13" x14ac:dyDescent="0.25">
      <c r="A96" s="17">
        <v>85</v>
      </c>
      <c r="B96" s="51" t="s">
        <v>81</v>
      </c>
      <c r="C96" s="51" t="s">
        <v>166</v>
      </c>
      <c r="D96" s="19" t="s">
        <v>257</v>
      </c>
      <c r="E96" s="51" t="s">
        <v>14</v>
      </c>
      <c r="F96" s="4">
        <v>400</v>
      </c>
      <c r="G96" s="60">
        <v>0</v>
      </c>
      <c r="H96" s="18"/>
      <c r="I96" s="61">
        <f>Tabela1[[#This Row],[Cena na enoto v EUR brez DDV]]-(Tabela1[[#This Row],[Cena na enoto v EUR brez DDV]]*Tabela1[[#This Row],[Popust    (v %)]])</f>
        <v>0</v>
      </c>
      <c r="J96" s="62">
        <f t="shared" si="2"/>
        <v>0</v>
      </c>
      <c r="K96" s="26" t="s">
        <v>258</v>
      </c>
      <c r="L96" s="26" t="s">
        <v>230</v>
      </c>
      <c r="M96" s="42"/>
    </row>
    <row r="97" spans="1:11" x14ac:dyDescent="0.25">
      <c r="A97" s="20"/>
      <c r="B97" s="20"/>
      <c r="C97" s="74" t="s">
        <v>266</v>
      </c>
      <c r="D97" s="75"/>
      <c r="E97" s="75"/>
      <c r="F97" s="75"/>
      <c r="G97" s="76"/>
      <c r="H97" s="21"/>
      <c r="I97" s="21"/>
      <c r="J97" s="57">
        <f>SUM(J12:J96)</f>
        <v>0</v>
      </c>
      <c r="K97" s="44"/>
    </row>
    <row r="98" spans="1:11" x14ac:dyDescent="0.25">
      <c r="A98" s="20"/>
      <c r="B98" s="20"/>
      <c r="C98" s="77" t="s">
        <v>270</v>
      </c>
      <c r="D98" s="78"/>
      <c r="E98" s="78"/>
      <c r="F98" s="78"/>
      <c r="G98" s="79"/>
      <c r="H98" s="28"/>
      <c r="I98" s="28"/>
      <c r="J98" s="58">
        <f>J97*0.22</f>
        <v>0</v>
      </c>
    </row>
    <row r="99" spans="1:11" x14ac:dyDescent="0.25">
      <c r="A99" s="20"/>
      <c r="B99" s="20"/>
      <c r="C99" s="80" t="s">
        <v>265</v>
      </c>
      <c r="D99" s="81"/>
      <c r="E99" s="81"/>
      <c r="F99" s="81"/>
      <c r="G99" s="82"/>
      <c r="H99" s="29"/>
      <c r="I99" s="29"/>
      <c r="J99" s="59">
        <f>J97*1.22</f>
        <v>0</v>
      </c>
    </row>
    <row r="100" spans="1:11" x14ac:dyDescent="0.25">
      <c r="A100" s="43"/>
      <c r="B100" s="43"/>
      <c r="C100" s="45"/>
      <c r="D100" s="45"/>
      <c r="E100" s="45"/>
      <c r="F100" s="45"/>
      <c r="G100" s="45"/>
      <c r="H100" s="45"/>
      <c r="I100" s="45"/>
      <c r="J100" s="46"/>
    </row>
    <row r="101" spans="1:11" x14ac:dyDescent="0.25">
      <c r="A101" s="43"/>
      <c r="B101" s="43"/>
      <c r="C101" s="45"/>
      <c r="D101" s="45"/>
      <c r="E101" s="45"/>
      <c r="F101" s="45"/>
      <c r="G101" s="45"/>
      <c r="H101" s="45"/>
      <c r="I101" s="45"/>
      <c r="J101" s="46"/>
    </row>
    <row r="102" spans="1:11" ht="57" customHeight="1" x14ac:dyDescent="0.25">
      <c r="A102" s="11"/>
      <c r="B102" s="11"/>
      <c r="C102" s="83" t="s">
        <v>11</v>
      </c>
      <c r="D102" s="83"/>
      <c r="E102" s="83"/>
      <c r="F102" s="83"/>
      <c r="G102" s="83"/>
      <c r="H102" s="83"/>
      <c r="I102" s="83"/>
      <c r="J102" s="83"/>
    </row>
    <row r="103" spans="1:11" x14ac:dyDescent="0.25">
      <c r="A103" s="11"/>
      <c r="B103" s="11"/>
      <c r="C103" s="5"/>
      <c r="D103" s="5"/>
      <c r="E103" s="5"/>
      <c r="F103" s="5"/>
      <c r="G103" s="5"/>
      <c r="H103" s="5"/>
      <c r="I103" s="5"/>
      <c r="J103" s="5"/>
    </row>
    <row r="104" spans="1:11" x14ac:dyDescent="0.25">
      <c r="A104" s="11"/>
      <c r="B104" s="11"/>
      <c r="C104" s="5"/>
      <c r="D104" s="5"/>
      <c r="E104" s="5"/>
      <c r="F104" s="5"/>
      <c r="G104" s="5"/>
      <c r="H104" s="5"/>
      <c r="I104" s="5"/>
      <c r="J104" s="5"/>
    </row>
    <row r="105" spans="1:11" x14ac:dyDescent="0.25">
      <c r="A105" s="11"/>
      <c r="B105" s="11"/>
      <c r="C105" s="5"/>
      <c r="D105" s="5"/>
      <c r="E105" s="5"/>
      <c r="F105" s="5"/>
      <c r="G105" s="5"/>
      <c r="H105" s="5"/>
      <c r="I105" s="5"/>
      <c r="J105" s="5"/>
    </row>
    <row r="106" spans="1:11" x14ac:dyDescent="0.25">
      <c r="A106" s="11"/>
      <c r="B106" s="11"/>
      <c r="C106" s="5"/>
      <c r="D106" s="5"/>
      <c r="E106" s="5"/>
      <c r="F106" s="5"/>
      <c r="G106" s="5"/>
      <c r="H106" s="5"/>
      <c r="I106" s="5"/>
      <c r="J106" s="5"/>
    </row>
    <row r="107" spans="1:11" x14ac:dyDescent="0.25">
      <c r="A107" s="11"/>
      <c r="B107" s="11"/>
      <c r="C107" s="6"/>
      <c r="D107" s="7"/>
      <c r="E107" s="5"/>
      <c r="F107" s="5"/>
      <c r="G107" s="5"/>
      <c r="H107" s="8"/>
      <c r="I107" s="8"/>
      <c r="J107" s="8"/>
    </row>
    <row r="108" spans="1:11" x14ac:dyDescent="0.25">
      <c r="A108" s="9"/>
      <c r="B108" s="9"/>
      <c r="C108" s="9" t="s">
        <v>7</v>
      </c>
      <c r="D108" s="9"/>
      <c r="E108" s="27" t="s">
        <v>8</v>
      </c>
      <c r="F108" s="10"/>
      <c r="G108" s="11"/>
      <c r="H108" s="11"/>
      <c r="I108" s="11" t="s">
        <v>9</v>
      </c>
      <c r="J108" s="10"/>
    </row>
    <row r="109" spans="1:11" x14ac:dyDescent="0.25">
      <c r="A109" s="11"/>
      <c r="B109" s="11"/>
      <c r="C109" s="5"/>
      <c r="D109" s="5"/>
      <c r="E109" s="5"/>
      <c r="F109" s="5"/>
      <c r="G109" s="5"/>
      <c r="H109" s="5"/>
      <c r="I109" s="5"/>
      <c r="J109" s="5"/>
    </row>
    <row r="110" spans="1:11" x14ac:dyDescent="0.25">
      <c r="A110" s="11"/>
      <c r="B110" s="11"/>
      <c r="C110" s="5"/>
      <c r="D110" s="5"/>
      <c r="E110" s="5"/>
      <c r="F110" s="5"/>
      <c r="G110" s="5"/>
      <c r="H110" s="5"/>
      <c r="I110" s="5"/>
      <c r="J110" s="5"/>
    </row>
    <row r="111" spans="1:11" x14ac:dyDescent="0.25">
      <c r="A111" s="11"/>
      <c r="B111" s="11"/>
      <c r="C111" s="5"/>
      <c r="D111" s="5"/>
      <c r="E111" s="5"/>
      <c r="F111" s="5"/>
      <c r="G111" s="5"/>
      <c r="H111" s="5"/>
      <c r="I111" s="5"/>
      <c r="J111" s="5"/>
    </row>
    <row r="112" spans="1:11" x14ac:dyDescent="0.25">
      <c r="A112" s="11"/>
      <c r="B112" s="11"/>
      <c r="C112" s="5"/>
      <c r="D112" s="5"/>
      <c r="E112" s="5"/>
      <c r="F112" s="5"/>
      <c r="G112" s="5"/>
      <c r="H112" s="5"/>
      <c r="I112" s="5"/>
      <c r="J112" s="5"/>
    </row>
    <row r="113" spans="1:10" x14ac:dyDescent="0.25">
      <c r="A113" s="11"/>
      <c r="B113" s="11"/>
      <c r="C113" s="5"/>
      <c r="D113" s="5"/>
      <c r="E113" s="5"/>
      <c r="F113" s="5"/>
      <c r="G113" s="5"/>
      <c r="H113" s="5"/>
      <c r="I113" s="5"/>
      <c r="J113" s="5"/>
    </row>
    <row r="114" spans="1:10" x14ac:dyDescent="0.25">
      <c r="A114" s="11"/>
      <c r="B114" s="11"/>
      <c r="C114" s="5"/>
      <c r="D114" s="5"/>
      <c r="E114" s="5"/>
      <c r="F114" s="5"/>
      <c r="G114" s="5"/>
      <c r="H114" s="5"/>
      <c r="I114" s="5"/>
      <c r="J114" s="5"/>
    </row>
  </sheetData>
  <sheetProtection formatCells="0" formatColumns="0" formatRows="0" selectLockedCells="1"/>
  <mergeCells count="8">
    <mergeCell ref="C97:G97"/>
    <mergeCell ref="C98:G98"/>
    <mergeCell ref="C99:G99"/>
    <mergeCell ref="C102:J102"/>
    <mergeCell ref="E2:F2"/>
    <mergeCell ref="A5:G5"/>
    <mergeCell ref="A9:C9"/>
    <mergeCell ref="A4:F4"/>
  </mergeCells>
  <pageMargins left="0.51181102362204722" right="0.51181102362204722" top="0.74803149606299213" bottom="0.74803149606299213" header="0.31496062992125984" footer="0.31496062992125984"/>
  <pageSetup paperSize="9" scale="6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Predračun</vt:lpstr>
      <vt:lpstr>Predračun!Tiskanje_naslovov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Tanja Dermastja</cp:lastModifiedBy>
  <cp:lastPrinted>2026-04-02T06:30:14Z</cp:lastPrinted>
  <dcterms:created xsi:type="dcterms:W3CDTF">2015-12-10T14:21:36Z</dcterms:created>
  <dcterms:modified xsi:type="dcterms:W3CDTF">2026-05-12T08:38:53Z</dcterms:modified>
</cp:coreProperties>
</file>