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52" activeTab="0"/>
  </bookViews>
  <sheets>
    <sheet name="rekapitulacija" sheetId="1" r:id="rId1"/>
    <sheet name="popis GO" sheetId="2" r:id="rId2"/>
    <sheet name="strelovod" sheetId="3" r:id="rId3"/>
  </sheets>
  <definedNames>
    <definedName name="Excel_BuiltIn_Print_Area" localSheetId="0">'rekapitulacija'!$A$1:$F$18</definedName>
    <definedName name="Excel_BuiltIn_Print_Area_1">"$#REF!.$#REF!$#REF!:$#REF!$#REF!"</definedName>
    <definedName name="Excel_BuiltIn_Print_Area_1_1">'popis GO'!$A$1:$F$515</definedName>
    <definedName name="Excel_BuiltIn_Print_Area_1_1_1">'popis GO'!$A$1:$F$515</definedName>
    <definedName name="Excel_BuiltIn_Print_Area_1_1_1_1">'popis GO'!$A$1:$F$515</definedName>
    <definedName name="Excel_BuiltIn_Print_Area_1_1_1_1_1">'popis GO'!$A$1:$F$444</definedName>
    <definedName name="Excel_BuiltIn_Print_Area_1_1_1_1_1_1">'popis GO'!$A$1:$D$444</definedName>
    <definedName name="Excel_BuiltIn_Print_Area_1_1_1_1_1_1_1">0</definedName>
    <definedName name="Excel_BuiltIn_Print_Area_1_1_1_1_2">0</definedName>
    <definedName name="Excel_BuiltIn_Print_Area_2">"$#REF!.$#REF!$#REF!:$#REF!$#REF!"</definedName>
    <definedName name="Excel_BuiltIn_Print_Area_2_1">0</definedName>
    <definedName name="Excel_BuiltIn_Print_Area_3">0</definedName>
    <definedName name="Excel_BuiltIn_Print_Area_4">0</definedName>
    <definedName name="_xlnm.Print_Area" localSheetId="1">'popis GO'!$A$1:$F$546</definedName>
    <definedName name="_xlnm.Print_Area" localSheetId="0">'rekapitulacija'!$A$1:$F$20</definedName>
    <definedName name="_xlnm.Print_Area" localSheetId="2">'strelovod'!$A$1:$F$93</definedName>
  </definedNames>
  <calcPr fullCalcOnLoad="1"/>
</workbook>
</file>

<file path=xl/sharedStrings.xml><?xml version="1.0" encoding="utf-8"?>
<sst xmlns="http://schemas.openxmlformats.org/spreadsheetml/2006/main" count="625" uniqueCount="409">
  <si>
    <t>objekt:</t>
  </si>
  <si>
    <t>PLEČNIKOVE TRŽNICE</t>
  </si>
  <si>
    <t>PRENOVA STREH ARKAD – 4.ARKADA IN 2.LOGGIA</t>
  </si>
  <si>
    <t>vsebina:</t>
  </si>
  <si>
    <t xml:space="preserve">rekapitulacija    </t>
  </si>
  <si>
    <t>datum:</t>
  </si>
  <si>
    <t>REKAPITULACIJA</t>
  </si>
  <si>
    <t>GRADBENO OBRTNIŠKA DELA</t>
  </si>
  <si>
    <t>ELEKTRO INSTALACIJE – STRELOVOD</t>
  </si>
  <si>
    <t>VSA DELA SKUPAJ BREZ DDV:</t>
  </si>
  <si>
    <t>DDV</t>
  </si>
  <si>
    <t>VSA DELA SKUPAJ Z DDV:</t>
  </si>
  <si>
    <t>POPIS GRADBENO OBRTNIŠKIH DEL</t>
  </si>
  <si>
    <t>REKAPITULACIJA GO DEL</t>
  </si>
  <si>
    <t>A.</t>
  </si>
  <si>
    <t>GRADBENA DELA</t>
  </si>
  <si>
    <t>A.I.</t>
  </si>
  <si>
    <t>PRIPRAVLJALNA DELA</t>
  </si>
  <si>
    <t>A.II.</t>
  </si>
  <si>
    <t>RUŠITVENA, ODSTRANITVENA DELA</t>
  </si>
  <si>
    <t>A.III.</t>
  </si>
  <si>
    <t>STATIČNA SANACIJA in SANACIJA VLAGE</t>
  </si>
  <si>
    <t>A.IV.</t>
  </si>
  <si>
    <t>ARMIRANOBETONSKA DELA</t>
  </si>
  <si>
    <t>A.V.</t>
  </si>
  <si>
    <t>TESARSKA DELA</t>
  </si>
  <si>
    <t>A.VI.</t>
  </si>
  <si>
    <t>ZIDARSKA DELA</t>
  </si>
  <si>
    <t>A.VII.</t>
  </si>
  <si>
    <t>FASADERSKA DELA</t>
  </si>
  <si>
    <t>A.VIII.</t>
  </si>
  <si>
    <t>KROVSKA DELA</t>
  </si>
  <si>
    <t>GRADBENA DELA SKUPAJ:</t>
  </si>
  <si>
    <t>B.</t>
  </si>
  <si>
    <t>OBRTNIŠKA DELA</t>
  </si>
  <si>
    <t>B.I.</t>
  </si>
  <si>
    <t>KLEPARSKA DELA</t>
  </si>
  <si>
    <t>B.II.</t>
  </si>
  <si>
    <t>SUHOMONTAŽNA DELA</t>
  </si>
  <si>
    <t>B.III.</t>
  </si>
  <si>
    <t>SLIKOPLESKARSKA DELA</t>
  </si>
  <si>
    <t>OBRTNIŠKA DELA SKUPAJ:</t>
  </si>
  <si>
    <t xml:space="preserve">SPLOŠNE OPOMBE ZA VSA DELA </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</si>
  <si>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</si>
  <si>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</si>
  <si>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</si>
  <si>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</si>
  <si>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Izvedba ureditve gradbišča, gradbiščna ograja, označbe, zaščit površina, zaščita prehodov, ureditev prostorov za delavce in ustrezne deponije, vse po varnostnem načrtu, ki ga dostavi naročnik in je sestavni del razpisne dokumentacije ter po dogovoru z naročnikom in upravnikom območja.</t>
  </si>
  <si>
    <t>Dela se bodo izvajala ob delujoči tržnici in ob plovnem koritu reke Ljubljanice.</t>
  </si>
  <si>
    <t>Del objekta tlorisne dimenzije cca 60x10m, višine do 9m.</t>
  </si>
  <si>
    <t>Komplet</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</si>
  <si>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</si>
  <si>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Postavitev fasadnih odrov in lovilnih odrov, za celotni čas gradnje, z vsemi eventualno potrebnimi prestavitvami, podiranji in ponovnimi postavitvami odrov. Objek v rahlem loku, z eno vzdolžno stranico tik ob koritu Ljubljanice.</t>
  </si>
  <si>
    <t>Izvajalec je dolžan izdelati načrt odrov, ki ga uskladi z naročnikom/upravnikom tržnice in ga pisno potrdi projektant gradbenih konstrukcij ki ga imenuje izvajalec.</t>
  </si>
  <si>
    <t>3a</t>
  </si>
  <si>
    <t>fasadni in lovilni odri vzdolž arkad na tržnici, višine do 9m, dolžine cca 60+10m</t>
  </si>
  <si>
    <t xml:space="preserve">3b </t>
  </si>
  <si>
    <t>Vpeti fasadni in lovilni odri vzdolž korita Ljubljanice, višine do 9m, dolžine cca 60m</t>
  </si>
  <si>
    <t>Zaščita objekta pred dežjem v času odkritega objekta, z ustrezno cerado, z večkratnim segmentnim pokrivanjem in odkrivanjem objekta skladno s faznostjo izvajanja del.</t>
  </si>
  <si>
    <t xml:space="preserve">Kakršne koli poškodbe in morebitni stroški uporabnika zaradi neustrezne zaščite, se bodo obračunali ob končni situaciji izvedenih del.  </t>
  </si>
  <si>
    <t>Streha površine 420m2.</t>
  </si>
  <si>
    <t>PRIPRAVLJALNA DELA SKUPAJ:</t>
  </si>
  <si>
    <t>RUŠITVENA IN ODSTRANITVENA DELA</t>
  </si>
  <si>
    <t>op:</t>
  </si>
  <si>
    <t xml:space="preserve">V ceni vseh postavk je zajeti nakladanje na prevozno sredstvo ter odvoz na stalno deponijo s plačilom vseh taks. </t>
  </si>
  <si>
    <t>Vse rušitve po projektu. Vse rušitve nosilnih konstrukcij je potrebno izvajati po navodilu statika z vsemi potrebnimi podpornimi konstrukcijami, z izdelavo načrta podpiranja, ki ga izdela izvajalec in potrdi projektant gradbenih konstrukcij.</t>
  </si>
  <si>
    <t>Izvajalec del mora ravnati z odpadki, ki nastanejo pri izvajanju del zaradi gradnje po veljavni Uredbi o ravnanju z odpadki, ki nastanejo pri gradbenih delih</t>
  </si>
  <si>
    <t>Izvajalec mora za obračunane odpadke investitorju predati evidenčne liste.</t>
  </si>
  <si>
    <t>Odstranitev kompletne strešne kritine 4.arkade in 2. loggie – betonski strešniki. Strešniki položeni na letve, zidane vence in konzole. Ob odstranitvi strešnikov z zidanih vencev se ne sme poškodovati fasadnih ometov in zidov.</t>
  </si>
  <si>
    <t>Skupno število strešnikov 4. arkade in 2. loggie je cca 2570.</t>
  </si>
  <si>
    <t>1a</t>
  </si>
  <si>
    <t xml:space="preserve">Strešnike se v količini cca 20% (oz po navodilih ZVKDS) pazljivo odstrani, očisti in ustrezno skladišči na paletah ter deponira na lokaciji naročnika, v oddaljenosti do 10km. Strešniki ki se deponirajo so prebrani (sorazmerno se deponira se vse tipe strešnikov) in nepoškodovani. (cca 520 kosov) </t>
  </si>
  <si>
    <t>m2</t>
  </si>
  <si>
    <t xml:space="preserve">1b </t>
  </si>
  <si>
    <t>Odstranitev in odvoz strešnikov na stalno deponijo. (cca 2050 kosov)</t>
  </si>
  <si>
    <t>Odstranitev vseh letev strešnikov in sekundarne kritine. Obstoječe strešne konstrukcije se ne sme poškodovati.</t>
  </si>
  <si>
    <t>Odstranitev poškodovanih elementov ostrešja. Odstranitev se izvede po skupnem ogledu stanja na gradbišču po odstranitvi kritine (projektant, statik, ZVKDS, nadzor in izvajalec) in vpisu v gradbeni dnevnik.</t>
  </si>
  <si>
    <t>Ocena 10% ostrešja</t>
  </si>
  <si>
    <t>Vgrajenega lesa je do 0,07m3/m2</t>
  </si>
  <si>
    <t>Odstranitev kleparskih elementov, z vsemi podkonstrukcijami, sidri.....</t>
  </si>
  <si>
    <t>Pred odstranitvijo originalnih kleparskih elementov je le te natančno posneti in foto dokumentirati.</t>
  </si>
  <si>
    <t>Odstranitev se izvede po skupnem ogledu stanja na gradbišču po odstranitvi kritine (projektant, ZVKDS, nadzor in izvajalec) in vpisu v gradbeni dnevnik.</t>
  </si>
  <si>
    <t xml:space="preserve">4a </t>
  </si>
  <si>
    <t>obroba strehe arkade proti loggi in robni atiki, rš do 50cm</t>
  </si>
  <si>
    <t>m1</t>
  </si>
  <si>
    <t xml:space="preserve">4b </t>
  </si>
  <si>
    <t>poškodovane obrobe vencev rš do 50cm</t>
  </si>
  <si>
    <t>ocena m1</t>
  </si>
  <si>
    <t>Odstranitev kapnih mrežic strehe, z vso podkonstrukcijo, višin do 20cm</t>
  </si>
  <si>
    <t>Odstranitev zaščit pred golobi – špice</t>
  </si>
  <si>
    <t>Odstranitev toplotne izolacije z obokov arkad – podstrešje, mineralna volna s filcem oz folijo, debeline do 15cm</t>
  </si>
  <si>
    <t>Pazljivo rušenje poškodovanih in razrahljanih pozidav z NF opeko. Opeko se očisti in deponira na gradbišču.</t>
  </si>
  <si>
    <t>Odstranitev se izvede po skupnem ogledu stanja na gradbišču (projektant, ZVKDS, nadzor in izvajalec) in vpisu v gradbeni dnevnik.</t>
  </si>
  <si>
    <t>8a</t>
  </si>
  <si>
    <t>pozidave v debelini do 20cm</t>
  </si>
  <si>
    <t>ocena m2</t>
  </si>
  <si>
    <t>8b</t>
  </si>
  <si>
    <t>pozidave v debelini nad 20cm</t>
  </si>
  <si>
    <t>ocena m3</t>
  </si>
  <si>
    <t>Odstranitev vgrajenih in nevgrajenih elementov  s podstrešja.</t>
  </si>
  <si>
    <t>Ocena m3</t>
  </si>
  <si>
    <t>Naprava utorov in prebojev v obstoječih konstrukcijah, z zazidavo, obbetoniranjem, zalitjem oz. zametavanjem le teh po vgradnji instalacij in eventualno potrebnimi prekladami oziroma ojačitvami, glede na presek prehoda.</t>
  </si>
  <si>
    <t xml:space="preserve">Za vse prehode skozi konstrukcijske elemente je potrebno pridobiti soglasje projektanta gradbenih konstrukcij. </t>
  </si>
  <si>
    <t>10a</t>
  </si>
  <si>
    <t>vrtine v opečnih pozidavah za sidranja v globini 15-20cm, z zalitjem z ekspanzijsko malto</t>
  </si>
  <si>
    <t xml:space="preserve">kom  </t>
  </si>
  <si>
    <t>10b</t>
  </si>
  <si>
    <t>vrtine v AB konstrukcijah za sidranja v globini 15-20cm, z zalitjem z ekspanzijsko malto</t>
  </si>
  <si>
    <t>Razne rušitve in odstranitve, po predhodni potrditvi s strani nadzora in ZVKDS in vpisom le teh v gradbenih dnevnik.</t>
  </si>
  <si>
    <t>11a</t>
  </si>
  <si>
    <t>ur PK</t>
  </si>
  <si>
    <t>11b</t>
  </si>
  <si>
    <t>ur KV</t>
  </si>
  <si>
    <t>Razna dodatna in nepredvidena dela. Obračun glede na dejansko stanje, po predhodni potrditvi s strani nadzora in ZVKDS in vpisom le teh v gradbenih dnevnik.</t>
  </si>
  <si>
    <t xml:space="preserve">ocena   </t>
  </si>
  <si>
    <t>STATIČNA SANACIJA</t>
  </si>
  <si>
    <t>Vsa dela statične sanacije je izvajati skladno s projektom gradbenih konstrukcij in navodilih projektanta gradbenih konstrukcij.</t>
  </si>
  <si>
    <t>1</t>
  </si>
  <si>
    <t>Utrditev opečnih slopov na podstrešju z AB oblogo</t>
  </si>
  <si>
    <t xml:space="preserve">1a </t>
  </si>
  <si>
    <t>Vgradnja jeklenih sider RA fi 10-12 mm (B500-B) v beton z epoksidnim lepilom, dolžina sidranja 15-20 cm; (za sidranje nove AB obloge)</t>
  </si>
  <si>
    <t>kos</t>
  </si>
  <si>
    <t>Vgradnja jeklenih sider RA fi 6 mm (B500-B) v opečni zid z epoksidnim lepilom, dolžina sidranja 10-15 cm; (za sidranje nove AB obloge)</t>
  </si>
  <si>
    <t xml:space="preserve">1c </t>
  </si>
  <si>
    <t>Izdelava tristranske in štiristranske armiranobetonske obloge opečnih stebrov v debelini 5 cm, vključno z zaključno zgornjo oblogo, iz betona C25/30, vključno z dobavo in montažo armature (B500-B) ter z vsemi transporti in pomožnimi deli;</t>
  </si>
  <si>
    <t>Sanacija razpok AB plošče</t>
  </si>
  <si>
    <r>
      <t xml:space="preserve">Injektiranje razpok v nosilnih armiranobetonskih elementih z </t>
    </r>
    <r>
      <rPr>
        <u val="single"/>
        <sz val="10"/>
        <color indexed="8"/>
        <rFont val="Arial"/>
        <family val="2"/>
      </rPr>
      <t>nizkoviskozno epoksidno smolo</t>
    </r>
    <r>
      <rPr>
        <sz val="10"/>
        <color indexed="8"/>
        <rFont val="Arial"/>
        <family val="2"/>
      </rPr>
      <t>, vključno z vsemi transporti in pomožnimi deli,  obračun po tekočem metru;</t>
    </r>
  </si>
  <si>
    <t>Povezovanje zidov z jeklenimi elementi</t>
  </si>
  <si>
    <t>Vsi elementi antikorozijsko zaščiteni, po projektu gradbenih konstrukcij.</t>
  </si>
  <si>
    <t xml:space="preserve">3a </t>
  </si>
  <si>
    <t>Dobava in vradnja jeklenih nosilcev HEA 140, S235 in jeklenih palic fi 16 mm S235 z napenjalkami, vključno z varjenimi priključki za diagonale in enostranskimi čelnimi pločevinami debeline 25 mm;</t>
  </si>
  <si>
    <t>kg</t>
  </si>
  <si>
    <t>Sidranje jeklenih nosilcev v AB vezi z jeklenimi sidri M16 (8.8) in epoksidnim lepilom, dolžina sidranja 20 cm</t>
  </si>
  <si>
    <t>Projektantske potrditve in rešitve sanacij konstrukcijskih elementov, preverba izračunov in dimenzioniranj izvajalca.</t>
  </si>
  <si>
    <t>ocena ur</t>
  </si>
  <si>
    <t>Razna dodatna in nepredvidena dela. Obračun glede na dejansko stanje, po predhodni potrditvi s strani statika, nadzora in ZVKDS in vpisom le teh v gradbenih dnevnik.</t>
  </si>
  <si>
    <t>STATIČNA SANACIJA SKUPAJ:</t>
  </si>
  <si>
    <t>Vgrajevanje ekspanzijskega betona C25/30, v nevidne armiranobetonske konstrukcije. Razna obbetoniranja.</t>
  </si>
  <si>
    <t>Izvedba po predhodni potrditvi s strani nadzora in ZVKDS in vpisom le teh v gradbenih dnevnik.</t>
  </si>
  <si>
    <t>preseka do 0,08m3/m2-m1</t>
  </si>
  <si>
    <t>m3</t>
  </si>
  <si>
    <t>ARMIRANOBETONSKA DELA SKUPAJ:</t>
  </si>
  <si>
    <t>Vsa tesarska dela je izvajati po veljavnih predpisih, projektni dokumentaciji, navodilih projektanta in tehnični dokumentaciji proizvajalcev gradbenih materialov.</t>
  </si>
  <si>
    <t>Opaž raznih obbetoniranj.</t>
  </si>
  <si>
    <t>Nadomestitev odstranjenih poškodovanih elementov ostrešja z novimi, v preseku  in obdealvi kot obstoječi elementi, z vsemi elementi sidranj in spajanj.</t>
  </si>
  <si>
    <t>Po predhodnem pregledu se ocenjuje zamenjava 10% obstoječih nosilnih elementov (lege in škarniki ter špirovci).</t>
  </si>
  <si>
    <t>Ojačitev vseh škarnikov v območju daljših razponov (tlorisno 5.2m) z dvostranskimi lesenimi nosilci b/h = 2x8/20cm, vijačeno z lesnimi vijaki 5mm x 140mm, e= 30cm (3.3 kos/m1).</t>
  </si>
  <si>
    <t>podano število parov ojačitev</t>
  </si>
  <si>
    <t>Ojačitev vseh škarnikov v območju krajših razponov (tlorisno 3.2m) z dvostranskimi lesenimi nosilci b/h = 2x8/20cm, vijačeno z lesnimi vijaki 5mm x 140mm, e= 30cm (3.3 kos/m1).</t>
  </si>
  <si>
    <t>Ojačitev vseh vmesnih leg (l=2 m) z enostranskimi lesenimi plohi b/h =  4/15cm, vijačeno z lesnimi vijaki  5mm x 100mm, e=15cm oz 30cm (razmik 15cm 0.5m od podpore na vsaki strani, vmes razmik na 30 cm) (povprečno 5 kos/m1)</t>
  </si>
  <si>
    <t>Dobava in vgradnja podložnih moralov cca 5x5cm na ojačitvene elemente špirovcev, kot podloga polnega opaža med ojačanimi špirovci</t>
  </si>
  <si>
    <t>Letvanje strešne konstrukcije ostrešja z letvami preseka 5/7cm za pokrivanje z betonskimi strešniki, po natančnem navodilu proizvajalca kritine</t>
  </si>
  <si>
    <t>Zaščita celotnega ostrešja in letvanj, proti lesni gnilobi in insektom z impregnacijskim sredstvom kot npr. SILVANOLIN.</t>
  </si>
  <si>
    <t>Podana tlorisna površina ostrešja.</t>
  </si>
  <si>
    <t>Dobava in polaganje slepega - neskoblanega opaža iz desk deb. 24 mm kot podlaga sekundarni kritini, s prenosi in vsemi pomožnimi deli, zaščitenega proti lesni gnilobi in insektom z impregnacijskim sredstvom kot npr. SILVANOLIN.</t>
  </si>
  <si>
    <t>Dobava in polaganje sekundarne kritine na lesen opaž, kot npr TYVEK solid ali enakovredno, kot enoviti funkcionalni sloj v debelini min 220µm. Polaganje folije preko ojačitev špirovcev, po detajlu.</t>
  </si>
  <si>
    <t>TESARSKA DELA SKUPAJ:</t>
  </si>
  <si>
    <t>Pozidave z modularnimi zidaki, z malto in sidranjem v obstoječe konstrukcije.</t>
  </si>
  <si>
    <t xml:space="preserve">a </t>
  </si>
  <si>
    <t>obzidave ob rušitvah in pozidave z modularno NF opeko v izgledu obstoječih pozidav z obdelavo reg</t>
  </si>
  <si>
    <t>a1</t>
  </si>
  <si>
    <t>obzidave z obstoječo deponirano opeko, v debelini do 20cm</t>
  </si>
  <si>
    <t>a2</t>
  </si>
  <si>
    <t>obzidave z obstoječo deponirano opeko oz dobavo in vgradnjo enake opeke, v debelini nad 20cm</t>
  </si>
  <si>
    <t>a3</t>
  </si>
  <si>
    <t>obzidave z obstoječo deponirano opeko oz dobavo in vgradnjo enake opeke, v debelini do 20cm</t>
  </si>
  <si>
    <t>Naprava grobega in finega cementnega ometa, s predhodno napravo cementnega obrizga na armirane omete.</t>
  </si>
  <si>
    <t>Čiščenje objekta.</t>
  </si>
  <si>
    <t>sprotno dnevno grobo čiščenje z odvozom odpadkov. Čiščenje vseh komunikacij in poti ob objektu ter samega objekta.</t>
  </si>
  <si>
    <t>komplet</t>
  </si>
  <si>
    <t xml:space="preserve">b </t>
  </si>
  <si>
    <t>finalno čiščenje ob zaključku vseh gradbeno obrtniških in instalacijskih del, odvoz odpadkov...</t>
  </si>
  <si>
    <t>Stavno pohištvo, fasadni elementi, tlaki, komunikacije in poti...</t>
  </si>
  <si>
    <t>ZIDARSKA DELA SKUPAJ:</t>
  </si>
  <si>
    <t>V ceni vseh postavk zajeti vsa pomožna dela in material ter vse prenose, vse za gotove izvedene površine, vse po natančnih navodilih proizvajalca</t>
  </si>
  <si>
    <t>Izvajalec del je dolžan izdelati vzorce finalnih slojev in jih dati v potrditev projektantu</t>
  </si>
  <si>
    <t>Izvajalec mora uporabljati celovite sistemske rešitve proizvajalca.</t>
  </si>
  <si>
    <t xml:space="preserve">V ceni vseh postavk je zajeti tudi čiščenje objekta in okolice objekta po končanih delih z odvozom vseh odpadkov na stalno deponijo,  s plačilom vseh taks. Zajeti je čiščenje vseh elementov in površin, ki so posledica predvidenega izvajanja del kot tudi pomanjkljive zaščite obstoječih elementov.  </t>
  </si>
  <si>
    <t>V primeru da posamezne postavke v popisu ne zajemajo celotnega opisa potrebnega za funkcionalno dokončanje predmeta postavke, mora ponudnik izvedbo le tega vključiti v ceno na enoto!</t>
  </si>
  <si>
    <t>Obnova fasade objekta (4.arkada in 2.loggia) na rečni strani.</t>
  </si>
  <si>
    <t>Izvedba obnove fasadne obloge, po navodilih ZVKDS. Izvedba vseh detajlov po delavniških načrtih izvajalca, ki jih izdela na osnovi obstoječega stanja in jih da v pisno potrditev projektantu in ZVKDS.</t>
  </si>
  <si>
    <t>Izvajalec mora ob ponudbi priložiti ustrezno dokazno dokumentacijo sistemske rešitve obnove fasade, ki sledi navodilom ZVKDS. Izvajalec ne sme brez soglasja ZVKDS in projektanta zamenjati sistem sanacije fasade ali posameznega sloja oziroma materiala.</t>
  </si>
  <si>
    <t>Izvajalec mora pred izvedbo dostaviti natančna navodila proizvajalca za izvedbo fasadnega sistema. Izvajalec mora na poziv naročnika organizirati sestanek s pooblaščenim tehnologom proizvajalca fasadnega sistema in pridobiti soglasje ZVKDS, kar vključuje dostavo več barv vzorcev, izdelavo več barvnih testnih nanosov, nanosov struktrur, dostavo šablon.....</t>
  </si>
  <si>
    <t>Izvajalec mora pred pričetkom izvedbe omogočiti ZVKDS izvedbo sondažnih raziskav ometov in opleskov.</t>
  </si>
  <si>
    <t>Dodatne zahteve, ki jih je upoštevati v ceni posameznih postavk:</t>
  </si>
  <si>
    <t xml:space="preserve"> - Izvedba vseh zaključnih slojev v strukturi (agregat) kot prvotni obstoječi omet </t>
  </si>
  <si>
    <t xml:space="preserve"> - vsi elementi na fasadi se obnovijo v skladu s prvotnim stanjem – po potrditvi konkretnih ustreznih obstoječih elementov s strani ZVKDS </t>
  </si>
  <si>
    <t>Priprava podlage:</t>
  </si>
  <si>
    <t>1a1</t>
  </si>
  <si>
    <t>odstranjevanje obstoječega opleska</t>
  </si>
  <si>
    <t>1a1a</t>
  </si>
  <si>
    <t xml:space="preserve">fasada  </t>
  </si>
  <si>
    <t>Podana neto narisna površina fasade, z odštetimi odprtinami v celoti. Špalete zajete ločeno.</t>
  </si>
  <si>
    <t>1a1b</t>
  </si>
  <si>
    <t>Ravne in ločne špalete do 30cm RŠ</t>
  </si>
  <si>
    <t>1a2</t>
  </si>
  <si>
    <t>Zbijanje poškodovanih fasadnih ometov do zdrave podlage, v debelinah do 5cm, s čiščenjem podlage (površina in fuge opeke). Dela se izvaja ročno  z odkopnimi kladivi.</t>
  </si>
  <si>
    <t xml:space="preserve">Pred začetkom del se evidentirajo in potrdijo (ZVKDS in projektant) vsi elementi in območja ki se odstranjujejo in sanirajo. </t>
  </si>
  <si>
    <t>1a2a</t>
  </si>
  <si>
    <t>Podana neto narisna površina fasade, z odštetimi odprtinami v celoti. Špalete zajete ločeno. Ocena 10%</t>
  </si>
  <si>
    <t>1a2b</t>
  </si>
  <si>
    <t>1a3</t>
  </si>
  <si>
    <t>spiranje celotne fasade z vodo pod blagim pritiskom</t>
  </si>
  <si>
    <t>1a3a</t>
  </si>
  <si>
    <t>1a3b</t>
  </si>
  <si>
    <t>krpanje fasade</t>
  </si>
  <si>
    <t xml:space="preserve"> - opečna podlaga se utrdi z raztopino silicijeve kisline (utrditev peskastih in krhkih mineralnih površin s pomočjo kristalizacije, brez vpliva na paroprepustnost), </t>
  </si>
  <si>
    <t>- obrizg iz apnene maltne mešanice debeline 2mm</t>
  </si>
  <si>
    <t xml:space="preserve"> - omet: industrijsko pripravljena, vodoodbojna, suha apnena maltna mešanica</t>
  </si>
  <si>
    <t xml:space="preserve">V ceni je zajeti: ometavanje večjih površin, utrjevanje robov profilacij, stikov in razpok, rekonstrukcijo vseh manjkajočih profiliranih robov z vlečenjem profilov, rekonstrukcijo vseh manjkajočih oziroma poškodovanih dekorativnih ometov, izvedbo kalupov in odlitkov za izvedbo podzida </t>
  </si>
  <si>
    <t>OP: Za sanacijo je uporabiti sistem visoko paropropustnih apnenih ometov, kompatibilnih z obstoječimi, od obrizga in grobega do finega ometa. V kolikor bo pri prenovi ugotovljeno, da so obstoječi ometi v dobrem stanju in vsebujejo dodatek cementa, je pri prenovi dopustna uporaba ometov z dodatkom cementa v določenem deležu, kar bo definirano tekom  izvajanja del.</t>
  </si>
  <si>
    <t>1b1</t>
  </si>
  <si>
    <t>1b2</t>
  </si>
  <si>
    <t>zaključni sloj</t>
  </si>
  <si>
    <t>1c1</t>
  </si>
  <si>
    <t>izravnava celotne površine  s finim mineralnim ometom (Paropropustni izravnalni omet, vodoodbojen)</t>
  </si>
  <si>
    <t>1c1a</t>
  </si>
  <si>
    <t>1c1b</t>
  </si>
  <si>
    <t>1c2</t>
  </si>
  <si>
    <t>Zaključni premaz na silikatna osnovi,  vodoodbojen, paroprepusten, vremensko odporen v barvi po izboru projektanta in ZVKDS..</t>
  </si>
  <si>
    <t>1c2a</t>
  </si>
  <si>
    <t>1c2b</t>
  </si>
  <si>
    <t>Analiza fasadnih ometov na lokacijah po potrditvi ZVKDS, pri pooblaščenem laboratoriju, z vidika kvalitete in sestave fasadnih ometov in podlage ometov.</t>
  </si>
  <si>
    <t>Izvajalec dostavi pisno poročilo o pregledu vzorcev.</t>
  </si>
  <si>
    <t xml:space="preserve">Kom </t>
  </si>
  <si>
    <t>Obnova kamnitih elementov podstavka fasade.</t>
  </si>
  <si>
    <t>Obračunska količina je narisna površina kamnitih elementov.</t>
  </si>
  <si>
    <t>Odstranitev poškodovanih kamnitih elementov, in neustreznih plomb</t>
  </si>
  <si>
    <t xml:space="preserve">Pred začetkom del se evidentirajo in potrdijo vsi elementi in območja ki se odstranjujejo in sanirajo. </t>
  </si>
  <si>
    <t>Priprava podlage</t>
  </si>
  <si>
    <t>čiščenje celotne površine kamnitih oblog, z nizkotlačnim čiščenjem, določenim po preizkusu (parno čiščenje, kamena moka...), po potrditvi vzorca in postopka čiščenja s strani pooblaščenega konservatorja</t>
  </si>
  <si>
    <t xml:space="preserve">3c </t>
  </si>
  <si>
    <t>Sanacija površin</t>
  </si>
  <si>
    <t>sanacija kamnitih površin, nadomestitev posameznih kamnov v dimenzijah in izgledu kot obstoječa obloga po potrjenem vzorcu s strani ZVKDS in projektanmta</t>
  </si>
  <si>
    <t xml:space="preserve">3d </t>
  </si>
  <si>
    <t>ureditev fugiranja celotne površine kamnitih oblog. Odstranitev poškodovanih fugiranj in izvedba manjkajočih fugiranj v cementni malti v izgledu in profilu kot obstoječe fugiranje po potrjenem vzorcu s strani ZVKDS in projektanmta</t>
  </si>
  <si>
    <t>3d1</t>
  </si>
  <si>
    <t>3d2</t>
  </si>
  <si>
    <t>3e</t>
  </si>
  <si>
    <t>zaščita površin</t>
  </si>
  <si>
    <t>Naprava hidrofobnega premaza brez vizualnega učinka), po potrjenem vzorcu s strani ZVKDS</t>
  </si>
  <si>
    <t xml:space="preserve">Izvedba lokalne obnove fasade, skladno s projektom in po navodilih ZVKDS. </t>
  </si>
  <si>
    <t xml:space="preserve"> - vlečene profile je izvajati z vlečenjem šablon</t>
  </si>
  <si>
    <t>Zbijanje poškodovanih fasadnih ometov, neustreznih plomb, nestabilnih profiliranih robov... do zdrave podlage, v debelinah do 5cm, s čiščenjem podlage (površina in fuge opeke). Dela se izvaja ročno  z odkopnimi kladivi.</t>
  </si>
  <si>
    <t>Na profilacijah je odstraniti nečistoče z nedestruktivno metodo izbrano po preizkusu</t>
  </si>
  <si>
    <t>4a1</t>
  </si>
  <si>
    <t>predviden pas fasade ob menjavi strešnikov atike, v višini do 50cm</t>
  </si>
  <si>
    <t>4a2</t>
  </si>
  <si>
    <t>lokalne točkovne sanacije, velikosti do 0,25m2</t>
  </si>
  <si>
    <t>ocena kos</t>
  </si>
  <si>
    <t>- obrizg iz maltne mešanice debeline 2mm</t>
  </si>
  <si>
    <t>V ceni je zajeti: ometavanje večjih površin, utrjevanje robov profilacij, stikov in razpok, rekonstrukcijo vseh manjkajočih profiliranih robov z vlečenjem profilov</t>
  </si>
  <si>
    <t>4b1</t>
  </si>
  <si>
    <t>4b2</t>
  </si>
  <si>
    <t xml:space="preserve">4c </t>
  </si>
  <si>
    <t>Zaključni premaz na silikatna osnovi,  vodoodbojen, paroprepusten, vremensko odporen, v barvi kot obstoječi omet, potrjeni s strani ZVKDS.</t>
  </si>
  <si>
    <t>4c1</t>
  </si>
  <si>
    <t>4c2</t>
  </si>
  <si>
    <t>Obnova elementov iz umetnega kamna.</t>
  </si>
  <si>
    <t xml:space="preserve"> - odstranjevanje oblog in drugih nečistoč z nizkotlačnim peskanjem z uporabo mehkejših medijev in pri pritisku ≤ 1,5bara. Uporabijo se lahko tudi druge manj agresivne metode kot npr. suhi led ali vodna para.</t>
  </si>
  <si>
    <t xml:space="preserve"> - odstranjevanje dotrajanega materiala na stikih</t>
  </si>
  <si>
    <t xml:space="preserve"> - trdovratnejše nečistoče se odstranjujejo lokalno z uporabo ustreznih topil</t>
  </si>
  <si>
    <t xml:space="preserve"> - zapolnjevanje razpok</t>
  </si>
  <si>
    <t xml:space="preserve"> - zapolnjevanje stikov</t>
  </si>
  <si>
    <t xml:space="preserve"> - dopolnjevanje poškodb: oblika zrn, granulacija, barva in gostota kamnitih zrn na zaključeni površini  mora biti enaka kot pri originalu. Vezivo mora po barvi in osnovnih lastnostih ustrezati vezivu uporabljenem pri originalu</t>
  </si>
  <si>
    <t xml:space="preserve"> - površinska obdelava dopolnjenih mest</t>
  </si>
  <si>
    <t xml:space="preserve"> - nanos zaščitnega premaza</t>
  </si>
  <si>
    <t>Izvedba obnove elementov po predhodnem dogovoru z ZVKDS, s pisno potrditvijo vzorcev obnove in površinske obdelave, ki jih pripravi izvajalec</t>
  </si>
  <si>
    <t>5a</t>
  </si>
  <si>
    <t>strešni venec s konzolčnimi nosilci ob kapu strehe rš do 80cm</t>
  </si>
  <si>
    <t xml:space="preserve">5b </t>
  </si>
  <si>
    <t>okenski okvirji in križi okenskih elementov, RŠ do 80cm.</t>
  </si>
  <si>
    <t>FASADERSKA DELA SKUPAJ:</t>
  </si>
  <si>
    <t>Vsa krovska dela je izvajati po veljavnih predpisih, projektni dokumentaciji, navodilih projektanta in tehnični dokumentaciji proizvajalcev gradbenih materialov.</t>
  </si>
  <si>
    <t>Transport strešnikov, v lasti naročnika, deponiranih v skladišču proizvajalca (Dobruška vas) do gradbišča, v oddaljenosti cca 80km.</t>
  </si>
  <si>
    <t>Skupna teža strešnikov cca 53 ton, embaliranih na 184 paletah. Količina strešnikov je povečana za 15% glede na predvidene vgrajene količine. Dodatnih 15% se po končanih delih deponira na lokaciji naročnika, oddaljeni do 10km.</t>
  </si>
  <si>
    <t>Transport na gradbišče je mogoč s transportnimi vozili maksimalne osne obremenitve 8 ton – prevoz strešnikov z ustreznim transportom oziroma prelaganje tovora na ustrezni bližnji lokaciji.</t>
  </si>
  <si>
    <t xml:space="preserve">Polaganje betonskih strešnikov, na enokapno streho in atike ter vence strehe s strešniki dobavljenimi s strani naročnika – deponirani na gradbišču. </t>
  </si>
  <si>
    <t>Dobavljeni strešniki se polagajo po natančnih navodilih in posnetku obstoječega stanja iz projektne dokumentacije, z vsemi potrebnimi sidranji v podlago, glede na zahteve proizvajalca.</t>
  </si>
  <si>
    <t xml:space="preserve">Ponudnik si mora pred izdelavo ponudbe ogledati obstoječe strehe oz detaljno projektno dokumentacijo pokrivanja strehe. </t>
  </si>
  <si>
    <t>Podane neto količine položenih posameznih strešnikov po specifikaciji za 4.arkado in 2. loggio, ki jih je zajeti v ceni strešin in atik:</t>
  </si>
  <si>
    <t>A 68,5 (68,5x 20x20cm) 162 kosa</t>
  </si>
  <si>
    <t>A104 (104x20x20cm) 2 kosa</t>
  </si>
  <si>
    <t>A126 (126x20x20cm) 15 kosov</t>
  </si>
  <si>
    <t>A49 (49x20x20cm) 35 kosov</t>
  </si>
  <si>
    <t>B“trobenta“ (77,5x20x15,5cm) 972 kosov</t>
  </si>
  <si>
    <t>B“trobenta“ končni (77,5x20x15,5cm) 83 kosov</t>
  </si>
  <si>
    <t>D41 (41x35x11,5cm) 36 kosov</t>
  </si>
  <si>
    <t>D57 (57x35x11,5cm) 165 kosov</t>
  </si>
  <si>
    <t>D114 (114x35x11,5cm) 16 kosov</t>
  </si>
  <si>
    <t>F54,6 (54,6x57x 32,1cm) 4 kosi</t>
  </si>
  <si>
    <t>G1 (88,2x57x9cm) 4 kosi</t>
  </si>
  <si>
    <t>G2 (88,2x57x9cm) 4 kosi</t>
  </si>
  <si>
    <t>H (77x50x12,9cm) 1068 kosov</t>
  </si>
  <si>
    <t>oblaganje strešine 4.arkade</t>
  </si>
  <si>
    <t>oblaganje atik 4.arkade in 2.loggie</t>
  </si>
  <si>
    <t>KROVSKA DELA SKUPAJ:</t>
  </si>
  <si>
    <t xml:space="preserve">Izdelava, dobava in montaža kleparskih elementov strehe in atik, iz bakrene pločevine, v izgledu kot obstoječi baker (staran) debeline min 1mm. V ceni je zajeti vse potrebne podkonstrukcije, tesnilne trakove, odkape, zaključke. </t>
  </si>
  <si>
    <t>Izvedba po detajlnih načrtih, posnetkih obstoječih elementov, predhodni potrditvi s strani projektanta, nadzora in ZVKDS in vpisom le te v gradbenih dnevnik.</t>
  </si>
  <si>
    <t>bočne obrobe strehe proti atikam in steni loggie, rš do 75cm</t>
  </si>
  <si>
    <t>odtočna cev in viseč žleb loggie, preseka do fi 120mm, z vsemi kljukami in zaključki</t>
  </si>
  <si>
    <t>obrobe vencev atik, na loakacijah poškodovanih in odstranjenih obrob rš do 50cm</t>
  </si>
  <si>
    <t xml:space="preserve">1d </t>
  </si>
  <si>
    <t>odkapna obroba kapa strehe, po detajlu, rš do 35cm</t>
  </si>
  <si>
    <t>Dobava in montaža zaporne prezračevalne mrežice proti pticam, med špirovci, v območju kapa strehe, z ustreznimi robnimi profili. Mrežica bakrena, višine cca 20cm</t>
  </si>
  <si>
    <t>Izdelava, dobava in montaža bakrenih linijskih snegolovov strehe loggie, s pritrjevanjem preko obstoječe bakrene kritine v podlogo. Snegolov bakren staran, po potrditvi projektanta in ZVKDS.</t>
  </si>
  <si>
    <t>Dobava in polaganje zaščite pred golobi – konice, po potrditvi naročnika in ZVKDS.</t>
  </si>
  <si>
    <t>Razna dodatna in nepredvidena dela. Obračun glede na dejansko stanje, po predhodni potrditvi s strani nadzora in vpisom le teh v gradbenih dnevnik.</t>
  </si>
  <si>
    <t>KLEPARSKA DELA SKUPAJ:</t>
  </si>
  <si>
    <t>1.</t>
  </si>
  <si>
    <t>Oblaganje opečnih obokov na podstrešju s 15cm toplotne izolacije – 15cm trda kamena volna z zaščitno pokrivno paropropustno folijo</t>
  </si>
  <si>
    <t>dobava in polaganje TI, z vpasovanjem, s predhodnim čiščenjem površine obokov.</t>
  </si>
  <si>
    <t>dobava in polaganje pokrivne paropropustne vodoodbojne folje preko položene TI, s prekrivanjem stikov.</t>
  </si>
  <si>
    <t xml:space="preserve">2 </t>
  </si>
  <si>
    <t>Izdelava, dobava in polaganje lesenih pohodnih poti na podstrešju, s polaganjem na toplotno izolacijo.</t>
  </si>
  <si>
    <t>OSB plošče 25mm, širine 50cm, z ustrezno podkonstrukcijo in stikovanjem</t>
  </si>
  <si>
    <t>SUHOMONTAŽNA DELA SKUPAJ:</t>
  </si>
  <si>
    <t>Slikopleskarska obnova obstoječih elementov na objektu, z odstranitvijo opleskov, brušenjem, kitanjem in novim opleskom na poliuretanski osnovi oziroba lazurni premaz v RAL-u po izboru projektanta.</t>
  </si>
  <si>
    <t>Izvedba po potrjenih vzorcih obdelave s strani projektanta, nadzora in ZVKDS in vpisom le te v gradbenih dnevnik.</t>
  </si>
  <si>
    <t>lesene konstrukcije in elementi</t>
  </si>
  <si>
    <t>kovinske konstrukcije: profili, nosilci...</t>
  </si>
  <si>
    <t>SLIKOPLESKARSKA DELA SKUPAJ:</t>
  </si>
  <si>
    <t>4.4.3.2</t>
  </si>
  <si>
    <t>POPIS MATERIALA IN DEL IN PROJEKTANTSKI PREDRAČUN</t>
  </si>
  <si>
    <t>Investitor: Javno podjetje Ljubljanska parkirišča in tržnice d.o.o.</t>
  </si>
  <si>
    <t>Objekt: Rekonstrukcija streh na Plečnikovih arkadah</t>
  </si>
  <si>
    <t>Izdelava strelovodne zaščite ARKADA 4</t>
  </si>
  <si>
    <t>FAZA:  PZI</t>
  </si>
  <si>
    <t>INVESTICIJSKA VREDNOST</t>
  </si>
  <si>
    <t>ELEKTRIČNIH INŠTALACIJ IN ELEKTRIČNE OPREME</t>
  </si>
  <si>
    <t>1. STRELOVOD IN OZEMLJILO:</t>
  </si>
  <si>
    <t>EUR</t>
  </si>
  <si>
    <t>SKUPAJ BREZ DDV:</t>
  </si>
  <si>
    <t>SPLOŠNE OPOMBE</t>
  </si>
  <si>
    <t>Pri vseh delih upoštevati tudi Splošne opombe.</t>
  </si>
  <si>
    <t xml:space="preserve">V ceni gradbenih del je všteta dobava, vsi prevozi, prenosi, montaža, preizkusi, vgradnja, certifikati, vsa potrebna dokazila, izvedba, ves potrebni dodatni material, vsa pomožna gradbena dela, odvoz odpadkov na deponijo. </t>
  </si>
  <si>
    <t>2.</t>
  </si>
  <si>
    <t>Upoštevati vse predpise in standarde za področje veznih sredstev, elementov in požarne varnosti. Upoštevati vse klasifikacije gradbenih proizvodov.</t>
  </si>
  <si>
    <t>3.</t>
  </si>
  <si>
    <t>Vsa dela se morajo izvajati po določilih veljavne zakonodaje, tehničnih predpisih, normativih, standardih in navodilih, ki veljajo v RS.</t>
  </si>
  <si>
    <t>4.</t>
  </si>
  <si>
    <t>V ponudbenih cenah na enoto posameznih postavk morajo biti zajeti vsi stroški, kot so:
- pomožna dela;
- vsa morebitna soglasja ob izvajanju del;
- sodelovanje soglasodajalcev pri izvajanju del;
- priprava, vzdrževanje, odstarnitev vseh začasnih dovoznih poti do mesta izvajanja del;
- morebitni stroški odškodninskih zahtevkov zaradi poškodovanja okoliških objektov oz. dostopnih poti na gradbišče;
- zavarovanje gradibšča za primer požara, poplav, vlomov in podobnega pri zavarovalnici;
- vsa prometna zavarovanja in organizacija prometa z vsemi soglasji;
- vzpostavitev v prvotno stanje na vseh poteh, pločnihih, cestah, zelenicah, parkovnih ureditvenih površinah in vseh površinah na katerih ki so bile s posegom tangirane;
- preveriti dejanske dimenzije in stanje ter to upoštevati v ceni.</t>
  </si>
  <si>
    <t>5.</t>
  </si>
  <si>
    <r>
      <t>Izvajalec mora izvajati dela skladno z Uredbo o ravnanju z odpadki in upoštevati vse pogoje varnega dela. Dela izvajati skladno z Uredbo o zagotavljanju varnosti in zdravja pri delu  na začasnih in premičnih gradbiščih</t>
    </r>
    <r>
      <rPr>
        <sz val="12"/>
        <color indexed="10"/>
        <rFont val="Arial CE"/>
        <family val="2"/>
      </rPr>
      <t>.</t>
    </r>
  </si>
  <si>
    <t>6.</t>
  </si>
  <si>
    <t>Izvajalec mora za vse odpadke, ki nastanejo kot posledica rušitev, voditi evidenčne liste o odvozu pooblaščenemu zbiralcu.</t>
  </si>
  <si>
    <t>7.</t>
  </si>
  <si>
    <t>Pri vseh postavkah upoštevati tudi: ves pritrdilni in vezni material, vsa pripravljalna in zaključna dela. Vsa dela se izvaja po zahtevah projektanta in naročnika. Vse mere kontrolirati na objektu. Izvajalec mora upoštevati vse tehnične zahteve za montažo elementov. Izvedba po navodilih in detajlih proizvajalca.</t>
  </si>
  <si>
    <t>8.</t>
  </si>
  <si>
    <t>Vsi montirani elementi morajo biti izdelani strokovno in kvalitetno po detajlih in iz materiala, kot je navedeni v opisu. Ves vgrajeni material mora po kvaliteti ustrezati veljavnim tehničnim predpisom in normam. Vse delavniške načrte izdela izvajalec konstrukcije po navodilih proizvajalca.</t>
  </si>
  <si>
    <t>9.</t>
  </si>
  <si>
    <t>Pri betoniranju upoštevati tudi: vsa pripravljalna in zaključna dela, vse vertikalne in horizontalne prenose, prevoze in transporte, vibriranje in negovanje betona, vgradnjo vseh sider in kovinskih elementov, nosilnih za ostala gradbena in obrtniška dela.</t>
  </si>
  <si>
    <t>10.</t>
  </si>
  <si>
    <t xml:space="preserve">Vsa dela se morajo izvajati v skladu z načrtom in tehničnim poročilom ter standardi. </t>
  </si>
  <si>
    <t>11.</t>
  </si>
  <si>
    <t>Vsi montirani elementi morajo biti izdelani strokovno in kvalitetno. Ves vgrajeni material mora po kvaliteti ustrezati veljavnim tehničnim predpisom in normam. Vse delavniške načrte izdela izvajalec po navodilih proizvajalca. Cena izdelave delavniških risb je vkalkulirana v enoti cene.</t>
  </si>
  <si>
    <t>12.</t>
  </si>
  <si>
    <t>Izvajalec mora obvezno gradbeni dnevnik z vpisom vseh vgrajenih materialov in njihovih količin</t>
  </si>
  <si>
    <t>13.</t>
  </si>
  <si>
    <t>Izbrani tipi materiala se lahko z materiale enake ali boljše kvalitete, pred zamenjavo je potrebno obvestiti investitorja in nadzornika.</t>
  </si>
  <si>
    <t>14.</t>
  </si>
  <si>
    <t>Za izdelavo strelovodne inštalacij na strani Ljubljanice izvajalec gradbenih del zagotovi gradbene odre, ki so ustrezni za izdelavo celotne strelovodne inštalacije!</t>
  </si>
  <si>
    <t>STRELOVOD IN OZEMLJILO</t>
  </si>
  <si>
    <t>Dobava, montaža, vgraditev z vsem pritrdilnim in montažnim materialom:</t>
  </si>
  <si>
    <t>enota mere</t>
  </si>
  <si>
    <t>količina</t>
  </si>
  <si>
    <t>cena na enoto</t>
  </si>
  <si>
    <t>cena postavke</t>
  </si>
  <si>
    <t>Palična ozemljitvena sonda Rf (nerjaveče jeklo) fi20mm, skupne dolžine 300mm=(2x sestavljena sonda dolžine 1500mm), s priključno sponko, z zabijanjem sonde v tla ter izvrtano vrtino fi 20mm, če je ta potrebna sprotno izvajanje mejenja ponikalne upornosti ob morebitnih slabih rezultatih takoj nujno obvestiti pristojne enakovredno kot: Hermi POS Rf</t>
  </si>
  <si>
    <t>kpl</t>
  </si>
  <si>
    <t>Izrez dimenzije 40x40cm v asfaltno prevleko za zabijanje ozemljitvene sonde ter ponovno asfaltiranje</t>
  </si>
  <si>
    <t>Izrez utora v asfaltno površino, globine cca 15 cm, položitev  povezovalnega vodnika Rf RH3 fi10mm med sondami v tleh in do merilne doze, zalivanje utora zustrezno asfaltno maso</t>
  </si>
  <si>
    <t>m</t>
  </si>
  <si>
    <t>Kronsko vrtanje vertikalno v steni za prehod strelovodne žice iz podstrehe v tla (skrito v zidu). Izvede se izvrtina premera cca 35mm v dolžini cca 6m. Izvede se dolbljenje stene  pod nivojem tal za prehod žice iz stene v tla, kjer se tudi namesti talna pohodna doza za oprevljanje meritev. Izvrtino mora opraviti strokovno usposobljeno osebje pod nadzorom zvkds-ja.</t>
  </si>
  <si>
    <t>komp</t>
  </si>
  <si>
    <t>Montaža vertikalnega dela strelovoda na strani Ljubljanice se opravi iz gradbenega odra. Dolžina enega odvoda je cca 11m (namestitev 13 kom. Zidnih nosilcev in žice Alu fi 8mm)</t>
  </si>
  <si>
    <t>Vrtanje luknje in zabijanje sonde v zid na strani Lubljanice (pod kotom cca 30°), je potrebno opraviti iz gradbenega odra, ki mora omogočati varno in kvalitetno opravljanje dela. Dobavljena ozemjitvena sonda Inox fi 20mm skupne dolžine 300mm=(2x sestavljena sonda dolžine 1500mm) se zabije v predpripravljeno izvrtino v zidu kanala, pod kotom cca  30°, po končani namestiti sonde je potrebno izvrtino sonde ustrezno (zaliti, zatesniti) da se prepreči zatekanje vode ob sondi v zid in motebitno razpadanje betona zaradi zmrzali kot npr. "Sikaflex" 11 FC. Vse sonde se med seboj poveže z strelovodno žico inox fi 10mm na ustreznih zidnih inox podpornikih.</t>
  </si>
  <si>
    <t>strešni objemni nosilec, zmontiran prilagojen na strešnike na objektu enakovredno kot: Hermi SON49 z prilagoditvami za strešnike na objektu</t>
  </si>
  <si>
    <t>strešni nosilec, univerzalen, zmontiran prilagojen na strešnike na objektu enakovredno kot: Hermi SON50 -siva z prilagoditvami za strešnike na objektu</t>
  </si>
  <si>
    <t>zidni nosilec, izdelan iz nerjaveče pločevine (Rf ), primeren za trde stene, z vijakom 50 mm in PVC- vložkom Φ8mm, vodnik se na nosilec pritrjuje z vijačenjem enakovredno kot: Hermi ZON03 -siva (horizontalna povezava za Rf žico fi 10mm nad Ljubljanico)</t>
  </si>
  <si>
    <t>zidni nosilec, izdelan iz umetnega materiala, obstojnega na atmosferi (N), primeren za trde stene, z vijakom 50 mm in PVC-vložkom Φ8 mm, vodnik se na nosilec pritrjuje brez vijačenja enkovredno kot: Hermi ZON03 N-N (vertikalni odvodi na strani Ljubljanice)</t>
  </si>
  <si>
    <t>žlebna sponka, sestavljena iz ploščic dimenzij 48 mm x 85 mm in vijakov ter matic M6, namenjena izvedbi kontaktnih spojev med okroglimi vodniki 8 – 10 mm in žlebnimi koriti enakovredno kot: Hermi KON06 -siva</t>
  </si>
  <si>
    <t>Vezna sponka, sestavljena iz 2 ploščic dimenzij 40 mm x 40 mm in vijaka M10, namenjena izvedbi spojev med okroglimi vodniki 8 – 10 mm enakovredno kot: Hermi KON04 A SIMPLE - INOX</t>
  </si>
  <si>
    <t>Sponka, sestavljena iz 3 ploščic dimenzij 58 mm x 58 mm in vijakov ter matic M8, namenjena izvedbi kontaktnih spojev med okroglimi vodniki enakovredno kot: Hermi  KON07 INOX</t>
  </si>
  <si>
    <t>15.</t>
  </si>
  <si>
    <t>Sponka, sestavljena iz ploščic dimenzij 48 mm x 83 mm in vijakov M6, namenjena izvedbi spojev med okroglimi vodniki 8 – 10 mm in pločevinastimi deli oziroma kot nosilec okroglega vodnika na pločevinastih strehah enakovredno kot: Hermi KON20 Inox</t>
  </si>
  <si>
    <t>16.</t>
  </si>
  <si>
    <t>Odkapnik sestavljen iz ploščic dimenzij 48 mm x 85 mm in vijakov ter matic M6, preprečuje zatekanje vode po strelovodnem vodniku enakovredno kot: Hermi KON21 ODKAPNIK Inox</t>
  </si>
  <si>
    <t>17.</t>
  </si>
  <si>
    <t>Okrogli vodnik iz nerjavečega jekla dimenzije Φ 10 mm, namenjen predvsem izdelavi različnih ozemljil in izenačitev potencialov Rf H4 fi 10mm (nerjaveče jeklo) enakovredno kot: Hermi RH5 Rf*H4 fi10mm</t>
  </si>
  <si>
    <t>18.</t>
  </si>
  <si>
    <t>Okrogli vodnik iz aluminijaste legure dimenzije Φ8 mm, namenjen predvsem izdelavi lovilnih in odvodnih vodov Alu (aluminij) enakovredno kot: Hermi AH1 fi8mm</t>
  </si>
  <si>
    <t>19.</t>
  </si>
  <si>
    <t>Samougasna cev fi 16mm v katero je uvlečena strelovodna žica v podstrehi in vertikalno v zidu do talne merilne doze</t>
  </si>
  <si>
    <t>20.</t>
  </si>
  <si>
    <t>Pohodna talna doza merilna doza z litoželeznim pokrovom enakovredno kot: Hermi ZON07</t>
  </si>
  <si>
    <t>21.</t>
  </si>
  <si>
    <t>Označitvene ploščice za merilne spoje od MS-4 do MS-9</t>
  </si>
  <si>
    <t>22.</t>
  </si>
  <si>
    <t>H07V-K vodnik 6mm2 za povezavo različnih kovinskih mas na obeh koncih zaključen in privijačen (več kosov)</t>
  </si>
  <si>
    <t>23.</t>
  </si>
  <si>
    <t>RAZTEZNI ELEMENT Al Ф8 mm element namenjen kompenziranju temperaturnih raztezkov strelovodnih vodnikov</t>
  </si>
  <si>
    <t>24.</t>
  </si>
  <si>
    <t>Meritev končne strelovodne instalacije in pa sprotno preverjanje ponikovalnih upornosti med gradnjo</t>
  </si>
  <si>
    <t>25.</t>
  </si>
  <si>
    <t>Ogrevanje žlebov pri pločevinasti strehi nad ložo, dobava in priklop krmilne omarice z diferenčno zaščito, krmilnikom, tipalom vlage in teperature za ogrevanje žlebov. Omarica se namesti v podstrehi. Dovodni kabel za napajanje zagotovi upravitelj objekta. V žlebove se namesti kabel moči 10W/m, dvojni vod, skupne dolžine 2x 15m (dva žlebova dolžine 7m), z ustreznim montažnim ter pritrdilnim materialom in priklopom na krmilno omarico, enakovredno kot EGRO Zorman</t>
  </si>
  <si>
    <t>26.</t>
  </si>
  <si>
    <t>dopolnitev PZI (PID), če se bo izvedba razlikovala  glede na PZI</t>
  </si>
  <si>
    <t>SKUPAJ STRELOVOD IN OZEMLJILO: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</si>
</sst>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0.00&quot; €&quot;"/>
    <numFmt numFmtId="165" formatCode="#,##0.00&quot; DM &quot;;\-#,##0.00&quot; DM &quot;;&quot; -&quot;#&quot; DM &quot;;@\ "/>
    <numFmt numFmtId="166" formatCode="#,##0.00&quot; € &quot;;\-#,##0.00&quot; € &quot;;&quot; -&quot;#&quot; € &quot;;@\ "/>
    <numFmt numFmtId="167" formatCode="#,##0.00&quot; SIT &quot;;\-#,##0.00&quot; SIT &quot;;&quot; -&quot;#&quot; SIT &quot;;@\ "/>
    <numFmt numFmtId="168" formatCode="dd/mm/yyyy"/>
    <numFmt numFmtId="169" formatCode="#%"/>
    <numFmt numFmtId="170" formatCode="#,###.00"/>
    <numFmt numFmtId="171" formatCode="0.0"/>
    <numFmt numFmtId="172" formatCode="#,##0.00\ [$€-1]"/>
    <numFmt numFmtId="173" formatCode="#,##0.00&quot; SIT&quot;"/>
  </numFmts>
  <fonts count="53">
    <font>
      <sz val="10"/>
      <color indexed="8"/>
      <name val="Times New Roman CE"/>
      <family val="1"/>
    </font>
    <font>
      <sz val="10"/>
      <name val="Arial"/>
      <family val="0"/>
    </font>
    <font>
      <b/>
      <sz val="18"/>
      <color indexed="21"/>
      <name val="Cambria"/>
      <family val="1"/>
    </font>
    <font>
      <sz val="10"/>
      <color indexed="8"/>
      <name val="Arial"/>
      <family val="2"/>
    </font>
    <font>
      <sz val="11"/>
      <color indexed="8"/>
      <name val="Calibri"/>
      <family val="2"/>
    </font>
    <font>
      <sz val="10"/>
      <color indexed="8"/>
      <name val="Arial CE"/>
      <family val="2"/>
    </font>
    <font>
      <sz val="11"/>
      <color indexed="8"/>
      <name val="AvantGarde Bk BT"/>
      <family val="0"/>
    </font>
    <font>
      <sz val="10"/>
      <color indexed="8"/>
      <name val="Mangal"/>
      <family val="0"/>
    </font>
    <font>
      <sz val="11"/>
      <color indexed="8"/>
      <name val="Tahoma"/>
      <family val="2"/>
    </font>
    <font>
      <b/>
      <i/>
      <sz val="11"/>
      <color indexed="8"/>
      <name val="Tahoma"/>
      <family val="2"/>
    </font>
    <font>
      <b/>
      <sz val="11"/>
      <color indexed="8"/>
      <name val="Tahoma"/>
      <family val="2"/>
    </font>
    <font>
      <u val="single"/>
      <sz val="10"/>
      <color indexed="8"/>
      <name val="Arial"/>
      <family val="2"/>
    </font>
    <font>
      <b/>
      <sz val="11"/>
      <name val="Tahoma"/>
      <family val="2"/>
    </font>
    <font>
      <sz val="11"/>
      <name val="Tahoma"/>
      <family val="2"/>
    </font>
    <font>
      <b/>
      <i/>
      <sz val="11"/>
      <name val="Tahoma"/>
      <family val="2"/>
    </font>
    <font>
      <b/>
      <sz val="11"/>
      <color indexed="10"/>
      <name val="Tahoma"/>
      <family val="2"/>
    </font>
    <font>
      <i/>
      <sz val="11"/>
      <color indexed="8"/>
      <name val="Tahoma"/>
      <family val="2"/>
    </font>
    <font>
      <sz val="12"/>
      <color indexed="10"/>
      <name val="Arial CE"/>
      <family val="2"/>
    </font>
    <font>
      <sz val="11"/>
      <color indexed="10"/>
      <name val="Tahoma"/>
      <family val="2"/>
    </font>
    <font>
      <b/>
      <u val="single"/>
      <sz val="11"/>
      <color indexed="8"/>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FFCC99"/>
        <bgColor indexed="64"/>
      </patternFill>
    </fill>
    <fill>
      <patternFill patternType="solid">
        <fgColor indexed="31"/>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color indexed="8"/>
      </botto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164" fontId="0" fillId="0" borderId="0">
      <alignment/>
      <protection/>
    </xf>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2"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3" fillId="0" borderId="0">
      <alignment/>
      <protection/>
    </xf>
    <xf numFmtId="0" fontId="44" fillId="22" borderId="0" applyNumberFormat="0" applyBorder="0" applyAlignment="0" applyProtection="0"/>
    <xf numFmtId="9" fontId="1" fillId="0" borderId="0" applyFill="0" applyBorder="0" applyAlignment="0" applyProtection="0"/>
    <xf numFmtId="9" fontId="0" fillId="0" borderId="0">
      <alignment/>
      <protection/>
    </xf>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0" fontId="6" fillId="32" borderId="0">
      <alignment/>
      <protection/>
    </xf>
    <xf numFmtId="44" fontId="1" fillId="0" borderId="0" applyFill="0" applyBorder="0" applyAlignment="0" applyProtection="0"/>
    <xf numFmtId="42" fontId="1" fillId="0" borderId="0" applyFill="0" applyBorder="0" applyAlignment="0" applyProtection="0"/>
    <xf numFmtId="165" fontId="0" fillId="0" borderId="0">
      <alignment/>
      <protection/>
    </xf>
    <xf numFmtId="165" fontId="0" fillId="0" borderId="0">
      <alignment/>
      <protection/>
    </xf>
    <xf numFmtId="165" fontId="0" fillId="0" borderId="0">
      <alignment/>
      <protection/>
    </xf>
    <xf numFmtId="166" fontId="7" fillId="0" borderId="0">
      <alignment/>
      <protection/>
    </xf>
    <xf numFmtId="167" fontId="0" fillId="0" borderId="0">
      <alignment/>
      <protection/>
    </xf>
    <xf numFmtId="43" fontId="1" fillId="0" borderId="0" applyFill="0" applyBorder="0" applyAlignment="0" applyProtection="0"/>
    <xf numFmtId="41" fontId="1" fillId="0" borderId="0" applyFill="0" applyBorder="0" applyAlignment="0" applyProtection="0"/>
    <xf numFmtId="0" fontId="51" fillId="33" borderId="8" applyNumberFormat="0" applyAlignment="0" applyProtection="0"/>
    <xf numFmtId="0" fontId="52" fillId="0" borderId="9" applyNumberFormat="0" applyFill="0" applyAlignment="0" applyProtection="0"/>
  </cellStyleXfs>
  <cellXfs count="143">
    <xf numFmtId="0" fontId="0" fillId="0" borderId="0" xfId="0" applyAlignment="1">
      <alignment/>
    </xf>
    <xf numFmtId="0" fontId="8" fillId="0" borderId="0" xfId="0" applyNumberFormat="1" applyFont="1" applyAlignment="1" applyProtection="1">
      <alignment horizontal="left" vertical="top"/>
      <protection/>
    </xf>
    <xf numFmtId="0" fontId="8" fillId="0" borderId="0" xfId="0" applyNumberFormat="1" applyFont="1" applyAlignment="1" applyProtection="1">
      <alignment horizontal="justify" vertical="top" wrapText="1"/>
      <protection/>
    </xf>
    <xf numFmtId="2"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wrapText="1"/>
      <protection/>
    </xf>
    <xf numFmtId="4" fontId="8" fillId="0" borderId="0" xfId="0" applyNumberFormat="1" applyFont="1" applyAlignment="1" applyProtection="1">
      <alignment horizontal="right" vertical="top"/>
      <protection/>
    </xf>
    <xf numFmtId="0" fontId="8" fillId="0" borderId="0" xfId="0" applyNumberFormat="1" applyFont="1" applyAlignment="1" applyProtection="1">
      <alignment vertical="top"/>
      <protection/>
    </xf>
    <xf numFmtId="0" fontId="8" fillId="0" borderId="0" xfId="0" applyFont="1" applyAlignment="1" applyProtection="1">
      <alignment/>
      <protection/>
    </xf>
    <xf numFmtId="2" fontId="8" fillId="0" borderId="0" xfId="0" applyNumberFormat="1" applyFont="1" applyAlignment="1" applyProtection="1">
      <alignment horizontal="right" vertical="top"/>
      <protection/>
    </xf>
    <xf numFmtId="168" fontId="8" fillId="0" borderId="0" xfId="0" applyNumberFormat="1" applyFont="1" applyAlignment="1" applyProtection="1">
      <alignment horizontal="justify" vertical="top" wrapText="1"/>
      <protection/>
    </xf>
    <xf numFmtId="0" fontId="9" fillId="0" borderId="0" xfId="0" applyNumberFormat="1" applyFont="1" applyAlignment="1" applyProtection="1">
      <alignment horizontal="justify" vertical="top" wrapText="1"/>
      <protection/>
    </xf>
    <xf numFmtId="0" fontId="8" fillId="0" borderId="10" xfId="0" applyNumberFormat="1" applyFont="1" applyBorder="1" applyAlignment="1" applyProtection="1">
      <alignment horizontal="left" vertical="top" wrapText="1"/>
      <protection/>
    </xf>
    <xf numFmtId="0" fontId="8" fillId="0" borderId="10" xfId="0" applyNumberFormat="1" applyFont="1" applyBorder="1" applyAlignment="1" applyProtection="1">
      <alignment horizontal="justify" vertical="top" wrapText="1"/>
      <protection/>
    </xf>
    <xf numFmtId="2" fontId="8" fillId="0" borderId="10" xfId="0" applyNumberFormat="1" applyFont="1" applyBorder="1" applyAlignment="1" applyProtection="1">
      <alignment horizontal="right" vertical="top" wrapText="1"/>
      <protection/>
    </xf>
    <xf numFmtId="4" fontId="8" fillId="0" borderId="10" xfId="0" applyNumberFormat="1" applyFont="1" applyBorder="1" applyAlignment="1" applyProtection="1">
      <alignment horizontal="right" vertical="top" wrapText="1"/>
      <protection/>
    </xf>
    <xf numFmtId="0" fontId="9" fillId="0" borderId="10" xfId="0" applyNumberFormat="1" applyFont="1" applyBorder="1" applyAlignment="1" applyProtection="1">
      <alignment horizontal="left" vertical="top" wrapText="1"/>
      <protection/>
    </xf>
    <xf numFmtId="0" fontId="9" fillId="0" borderId="10" xfId="0" applyNumberFormat="1" applyFont="1" applyBorder="1" applyAlignment="1" applyProtection="1">
      <alignment horizontal="justify" vertical="top" wrapText="1"/>
      <protection/>
    </xf>
    <xf numFmtId="2" fontId="9" fillId="0" borderId="10" xfId="0" applyNumberFormat="1" applyFont="1" applyBorder="1" applyAlignment="1" applyProtection="1">
      <alignment horizontal="right" vertical="top" wrapText="1"/>
      <protection/>
    </xf>
    <xf numFmtId="4" fontId="9" fillId="0" borderId="10" xfId="0" applyNumberFormat="1" applyFont="1" applyBorder="1" applyAlignment="1" applyProtection="1">
      <alignment horizontal="right" vertical="top" wrapText="1"/>
      <protection/>
    </xf>
    <xf numFmtId="0" fontId="9" fillId="0" borderId="0" xfId="0" applyNumberFormat="1" applyFont="1" applyAlignment="1" applyProtection="1">
      <alignment vertical="top"/>
      <protection/>
    </xf>
    <xf numFmtId="0" fontId="8" fillId="0" borderId="10" xfId="0" applyNumberFormat="1" applyFont="1" applyBorder="1" applyAlignment="1" applyProtection="1">
      <alignment horizontal="left" vertical="top"/>
      <protection/>
    </xf>
    <xf numFmtId="4" fontId="8" fillId="0" borderId="10" xfId="0" applyNumberFormat="1" applyFont="1" applyBorder="1" applyAlignment="1" applyProtection="1">
      <alignment horizontal="right" vertical="top"/>
      <protection/>
    </xf>
    <xf numFmtId="3" fontId="8" fillId="0" borderId="0" xfId="0" applyNumberFormat="1" applyFont="1" applyAlignment="1" applyProtection="1">
      <alignment horizontal="left" vertical="top"/>
      <protection/>
    </xf>
    <xf numFmtId="0" fontId="8" fillId="0" borderId="0" xfId="0" applyNumberFormat="1" applyFont="1" applyAlignment="1" applyProtection="1">
      <alignment/>
      <protection/>
    </xf>
    <xf numFmtId="0" fontId="8" fillId="0" borderId="0" xfId="0" applyFont="1" applyAlignment="1" applyProtection="1">
      <alignment horizontal="left" vertical="top"/>
      <protection/>
    </xf>
    <xf numFmtId="0" fontId="8" fillId="0" borderId="0" xfId="0" applyFont="1" applyAlignment="1" applyProtection="1">
      <alignment horizontal="justify" vertical="top" wrapText="1"/>
      <protection/>
    </xf>
    <xf numFmtId="0" fontId="8" fillId="0" borderId="0" xfId="0" applyFont="1" applyAlignment="1" applyProtection="1">
      <alignment vertical="top"/>
      <protection/>
    </xf>
    <xf numFmtId="0" fontId="9" fillId="0" borderId="0" xfId="0" applyFont="1" applyAlignment="1" applyProtection="1">
      <alignment horizontal="justify" vertical="top" wrapText="1"/>
      <protection/>
    </xf>
    <xf numFmtId="0" fontId="8" fillId="0" borderId="10" xfId="0" applyFont="1" applyBorder="1" applyAlignment="1" applyProtection="1">
      <alignment horizontal="left" vertical="top" wrapText="1"/>
      <protection/>
    </xf>
    <xf numFmtId="0" fontId="8" fillId="0" borderId="10" xfId="0" applyFont="1" applyBorder="1" applyAlignment="1" applyProtection="1">
      <alignment horizontal="justify" vertical="top" wrapText="1"/>
      <protection/>
    </xf>
    <xf numFmtId="0" fontId="9" fillId="0" borderId="10" xfId="0" applyFont="1" applyBorder="1" applyAlignment="1" applyProtection="1">
      <alignment horizontal="left" vertical="top" wrapText="1"/>
      <protection/>
    </xf>
    <xf numFmtId="0" fontId="9" fillId="0" borderId="10" xfId="0" applyFont="1" applyBorder="1" applyAlignment="1" applyProtection="1">
      <alignment horizontal="justify" vertical="top" wrapText="1"/>
      <protection/>
    </xf>
    <xf numFmtId="0" fontId="9" fillId="0" borderId="0" xfId="0" applyFont="1" applyAlignment="1" applyProtection="1">
      <alignment vertical="top"/>
      <protection/>
    </xf>
    <xf numFmtId="0" fontId="8" fillId="0" borderId="0" xfId="0" applyFont="1" applyAlignment="1" applyProtection="1">
      <alignment horizontal="left" vertical="top" wrapText="1"/>
      <protection/>
    </xf>
    <xf numFmtId="0" fontId="8" fillId="0" borderId="0" xfId="0" applyFont="1" applyAlignment="1" applyProtection="1">
      <alignment horizontal="right" vertical="top" wrapText="1"/>
      <protection/>
    </xf>
    <xf numFmtId="0" fontId="10" fillId="0" borderId="0" xfId="0" applyFont="1" applyAlignment="1" applyProtection="1">
      <alignment horizontal="justify" vertical="top" wrapText="1"/>
      <protection/>
    </xf>
    <xf numFmtId="4" fontId="10" fillId="0" borderId="0" xfId="0" applyNumberFormat="1" applyFont="1" applyAlignment="1" applyProtection="1">
      <alignment horizontal="justify" vertical="top" wrapText="1"/>
      <protection/>
    </xf>
    <xf numFmtId="4" fontId="8" fillId="0" borderId="0" xfId="0" applyNumberFormat="1" applyFont="1" applyAlignment="1" applyProtection="1">
      <alignment horizontal="justify" vertical="top" wrapText="1"/>
      <protection/>
    </xf>
    <xf numFmtId="2" fontId="8" fillId="0" borderId="0" xfId="89" applyNumberFormat="1" applyFont="1" applyAlignment="1" applyProtection="1">
      <alignment horizontal="right" vertical="top" wrapText="1"/>
      <protection/>
    </xf>
    <xf numFmtId="0" fontId="9" fillId="0" borderId="0" xfId="0" applyFont="1" applyAlignment="1" applyProtection="1">
      <alignment horizontal="left" vertical="top" wrapText="1"/>
      <protection/>
    </xf>
    <xf numFmtId="1" fontId="8" fillId="0" borderId="0" xfId="0" applyNumberFormat="1" applyFont="1" applyAlignment="1" applyProtection="1">
      <alignment horizontal="left" vertical="top" wrapText="1"/>
      <protection/>
    </xf>
    <xf numFmtId="4" fontId="8" fillId="0" borderId="0" xfId="0" applyNumberFormat="1" applyFont="1" applyAlignment="1" applyProtection="1">
      <alignment horizontal="right" vertical="top"/>
      <protection locked="0"/>
    </xf>
    <xf numFmtId="4" fontId="8" fillId="0" borderId="0" xfId="0" applyNumberFormat="1" applyFont="1" applyAlignment="1" applyProtection="1">
      <alignment horizontal="right" vertical="top" wrapText="1"/>
      <protection locked="0"/>
    </xf>
    <xf numFmtId="0" fontId="8" fillId="0" borderId="11" xfId="0" applyFont="1" applyBorder="1" applyAlignment="1" applyProtection="1">
      <alignment horizontal="left" vertical="top" wrapText="1"/>
      <protection/>
    </xf>
    <xf numFmtId="2" fontId="8" fillId="0" borderId="10" xfId="89" applyNumberFormat="1" applyFont="1" applyBorder="1" applyAlignment="1" applyProtection="1">
      <alignment horizontal="right" vertical="top" wrapText="1"/>
      <protection/>
    </xf>
    <xf numFmtId="4" fontId="8" fillId="0" borderId="12" xfId="0" applyNumberFormat="1" applyFont="1" applyBorder="1" applyAlignment="1" applyProtection="1">
      <alignment horizontal="right" vertical="top"/>
      <protection/>
    </xf>
    <xf numFmtId="2" fontId="9" fillId="0" borderId="0" xfId="89" applyNumberFormat="1" applyFont="1" applyAlignment="1" applyProtection="1">
      <alignment horizontal="right" vertical="top" wrapText="1"/>
      <protection/>
    </xf>
    <xf numFmtId="4" fontId="9" fillId="0" borderId="0" xfId="0" applyNumberFormat="1" applyFont="1" applyAlignment="1" applyProtection="1">
      <alignment horizontal="right" vertical="top" wrapText="1"/>
      <protection/>
    </xf>
    <xf numFmtId="0" fontId="9" fillId="0" borderId="0" xfId="0" applyFont="1" applyAlignment="1" applyProtection="1">
      <alignment horizontal="left" vertical="top"/>
      <protection/>
    </xf>
    <xf numFmtId="0" fontId="10" fillId="0" borderId="0" xfId="0" applyFont="1" applyAlignment="1" applyProtection="1">
      <alignment horizontal="left" vertical="top" wrapText="1"/>
      <protection/>
    </xf>
    <xf numFmtId="0" fontId="8" fillId="0" borderId="0" xfId="0" applyFont="1" applyAlignment="1" applyProtection="1">
      <alignment horizontal="justify" vertical="top"/>
      <protection/>
    </xf>
    <xf numFmtId="2" fontId="8" fillId="0" borderId="0" xfId="89" applyNumberFormat="1" applyFont="1" applyAlignment="1" applyProtection="1">
      <alignment horizontal="right" vertical="top"/>
      <protection/>
    </xf>
    <xf numFmtId="0" fontId="8" fillId="0" borderId="0" xfId="0" applyFont="1" applyAlignment="1" applyProtection="1">
      <alignment vertical="top"/>
      <protection locked="0"/>
    </xf>
    <xf numFmtId="2" fontId="8" fillId="0" borderId="0" xfId="90" applyNumberFormat="1" applyFont="1" applyAlignment="1" applyProtection="1">
      <alignment horizontal="right" vertical="top"/>
      <protection/>
    </xf>
    <xf numFmtId="4" fontId="8" fillId="0" borderId="0" xfId="0" applyNumberFormat="1" applyFont="1" applyAlignment="1" applyProtection="1">
      <alignment vertical="top"/>
      <protection/>
    </xf>
    <xf numFmtId="169" fontId="8" fillId="0" borderId="0" xfId="90" applyNumberFormat="1" applyFont="1" applyAlignment="1" applyProtection="1">
      <alignment horizontal="right" vertical="top"/>
      <protection/>
    </xf>
    <xf numFmtId="0" fontId="8" fillId="0" borderId="11" xfId="0" applyFont="1" applyBorder="1" applyAlignment="1" applyProtection="1">
      <alignment horizontal="left" vertical="top"/>
      <protection/>
    </xf>
    <xf numFmtId="0" fontId="8" fillId="0" borderId="0" xfId="0" applyFont="1" applyAlignment="1" applyProtection="1">
      <alignment horizontal="right" vertical="top"/>
      <protection/>
    </xf>
    <xf numFmtId="0" fontId="8" fillId="0" borderId="10" xfId="0" applyFont="1" applyBorder="1" applyAlignment="1" applyProtection="1">
      <alignment horizontal="right" vertical="top"/>
      <protection/>
    </xf>
    <xf numFmtId="2" fontId="8" fillId="0" borderId="10" xfId="90" applyNumberFormat="1" applyFont="1" applyBorder="1" applyAlignment="1" applyProtection="1">
      <alignment horizontal="right" vertical="top"/>
      <protection/>
    </xf>
    <xf numFmtId="0" fontId="12" fillId="0" borderId="0" xfId="0" applyFont="1" applyFill="1" applyBorder="1" applyAlignment="1" applyProtection="1">
      <alignment horizontal="justify" vertical="top" wrapText="1"/>
      <protection/>
    </xf>
    <xf numFmtId="4" fontId="10" fillId="0" borderId="0" xfId="0" applyNumberFormat="1" applyFont="1" applyAlignment="1" applyProtection="1">
      <alignment horizontal="right" vertical="top" wrapText="1"/>
      <protection/>
    </xf>
    <xf numFmtId="0" fontId="10" fillId="0" borderId="0" xfId="0" applyFont="1" applyAlignment="1" applyProtection="1">
      <alignment horizontal="center" vertical="top" wrapText="1"/>
      <protection/>
    </xf>
    <xf numFmtId="0" fontId="12" fillId="0" borderId="0" xfId="0" applyFont="1" applyBorder="1" applyAlignment="1" applyProtection="1">
      <alignment horizontal="justify" vertical="top" wrapText="1"/>
      <protection/>
    </xf>
    <xf numFmtId="0" fontId="13" fillId="0" borderId="0" xfId="0" applyFont="1" applyFill="1" applyBorder="1" applyAlignment="1" applyProtection="1">
      <alignment horizontal="left" vertical="top"/>
      <protection/>
    </xf>
    <xf numFmtId="0" fontId="13" fillId="0" borderId="0" xfId="0" applyFont="1" applyBorder="1" applyAlignment="1" applyProtection="1">
      <alignment horizontal="justify" vertical="top" wrapText="1"/>
      <protection/>
    </xf>
    <xf numFmtId="4" fontId="12" fillId="0" borderId="0" xfId="0" applyNumberFormat="1" applyFont="1" applyFill="1" applyBorder="1" applyAlignment="1" applyProtection="1">
      <alignment horizontal="right" vertical="top" wrapText="1"/>
      <protection/>
    </xf>
    <xf numFmtId="0" fontId="12" fillId="0" borderId="0" xfId="0" applyFont="1" applyFill="1" applyBorder="1" applyAlignment="1" applyProtection="1">
      <alignment horizontal="center" vertical="top" wrapText="1"/>
      <protection/>
    </xf>
    <xf numFmtId="170" fontId="13" fillId="0" borderId="0" xfId="0" applyNumberFormat="1" applyFont="1" applyBorder="1" applyAlignment="1" applyProtection="1">
      <alignment horizontal="right" vertical="top" wrapText="1"/>
      <protection/>
    </xf>
    <xf numFmtId="171" fontId="13" fillId="0" borderId="0" xfId="0" applyNumberFormat="1" applyFont="1" applyBorder="1" applyAlignment="1" applyProtection="1">
      <alignment horizontal="justify" vertical="top"/>
      <protection/>
    </xf>
    <xf numFmtId="0" fontId="13" fillId="0" borderId="0" xfId="0" applyFont="1" applyBorder="1" applyAlignment="1" applyProtection="1">
      <alignment horizontal="left" vertical="top" wrapText="1"/>
      <protection/>
    </xf>
    <xf numFmtId="4" fontId="13" fillId="0" borderId="0" xfId="0" applyNumberFormat="1"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xf numFmtId="0" fontId="10" fillId="0" borderId="0" xfId="0" applyFont="1" applyBorder="1" applyAlignment="1" applyProtection="1">
      <alignment horizontal="justify" vertical="top" wrapText="1"/>
      <protection/>
    </xf>
    <xf numFmtId="0" fontId="8" fillId="0" borderId="0" xfId="0" applyFont="1" applyBorder="1" applyAlignment="1" applyProtection="1">
      <alignment horizontal="justify" vertical="top" wrapText="1"/>
      <protection/>
    </xf>
    <xf numFmtId="170" fontId="13" fillId="0" borderId="0" xfId="0" applyNumberFormat="1" applyFont="1" applyBorder="1" applyAlignment="1" applyProtection="1">
      <alignment horizontal="right" vertical="top" wrapText="1"/>
      <protection locked="0"/>
    </xf>
    <xf numFmtId="4" fontId="13" fillId="0" borderId="0" xfId="0" applyNumberFormat="1" applyFont="1" applyFill="1" applyBorder="1" applyAlignment="1" applyProtection="1">
      <alignment horizontal="right" vertical="top" wrapText="1"/>
      <protection/>
    </xf>
    <xf numFmtId="0" fontId="12" fillId="0" borderId="0" xfId="0" applyFont="1" applyFill="1" applyBorder="1" applyAlignment="1" applyProtection="1">
      <alignment horizontal="left" vertical="top"/>
      <protection/>
    </xf>
    <xf numFmtId="170" fontId="13" fillId="0" borderId="0" xfId="0" applyNumberFormat="1" applyFont="1" applyFill="1" applyBorder="1" applyAlignment="1" applyProtection="1">
      <alignment horizontal="right" vertical="top" wrapText="1"/>
      <protection locked="0"/>
    </xf>
    <xf numFmtId="0" fontId="13" fillId="0" borderId="0" xfId="0" applyFont="1" applyAlignment="1" applyProtection="1">
      <alignment horizontal="left" vertical="top"/>
      <protection/>
    </xf>
    <xf numFmtId="170" fontId="12" fillId="0" borderId="0" xfId="0" applyNumberFormat="1" applyFont="1" applyFill="1" applyBorder="1" applyAlignment="1" applyProtection="1">
      <alignment horizontal="right" vertical="top" wrapText="1"/>
      <protection locked="0"/>
    </xf>
    <xf numFmtId="0" fontId="14" fillId="0" borderId="0" xfId="0" applyFont="1" applyBorder="1" applyAlignment="1" applyProtection="1">
      <alignment horizontal="justify" vertical="top" wrapText="1"/>
      <protection/>
    </xf>
    <xf numFmtId="170" fontId="10" fillId="0" borderId="0" xfId="0" applyNumberFormat="1" applyFont="1" applyAlignment="1" applyProtection="1">
      <alignment horizontal="right" vertical="top" wrapText="1"/>
      <protection locked="0"/>
    </xf>
    <xf numFmtId="0" fontId="8" fillId="0" borderId="0" xfId="0" applyFont="1" applyAlignment="1" applyProtection="1">
      <alignment horizontal="center" vertical="top" wrapText="1"/>
      <protection/>
    </xf>
    <xf numFmtId="170" fontId="8" fillId="0" borderId="0" xfId="0" applyNumberFormat="1" applyFont="1" applyAlignment="1" applyProtection="1">
      <alignment horizontal="right" vertical="top" wrapText="1"/>
      <protection locked="0"/>
    </xf>
    <xf numFmtId="4" fontId="15" fillId="0" borderId="0" xfId="0" applyNumberFormat="1" applyFont="1" applyAlignment="1" applyProtection="1">
      <alignment horizontal="right" vertical="top" wrapText="1"/>
      <protection/>
    </xf>
    <xf numFmtId="0" fontId="16" fillId="0" borderId="0" xfId="0" applyFont="1" applyAlignment="1" applyProtection="1">
      <alignment vertical="top"/>
      <protection/>
    </xf>
    <xf numFmtId="3" fontId="8" fillId="0" borderId="11" xfId="0" applyNumberFormat="1" applyFont="1" applyBorder="1" applyAlignment="1" applyProtection="1">
      <alignment horizontal="left" vertical="top"/>
      <protection/>
    </xf>
    <xf numFmtId="4" fontId="8" fillId="0" borderId="10" xfId="0" applyNumberFormat="1" applyFont="1" applyBorder="1" applyAlignment="1" applyProtection="1">
      <alignment horizontal="justify" vertical="top" wrapText="1"/>
      <protection/>
    </xf>
    <xf numFmtId="49" fontId="8" fillId="0" borderId="0" xfId="0" applyNumberFormat="1" applyFont="1" applyAlignment="1" applyProtection="1">
      <alignment horizontal="left" vertical="top" wrapText="1"/>
      <protection/>
    </xf>
    <xf numFmtId="1" fontId="8" fillId="0" borderId="0" xfId="0" applyNumberFormat="1" applyFont="1" applyAlignment="1" applyProtection="1">
      <alignment horizontal="left" vertical="top"/>
      <protection/>
    </xf>
    <xf numFmtId="49" fontId="8" fillId="0" borderId="0" xfId="92" applyNumberFormat="1" applyFont="1" applyAlignment="1" applyProtection="1">
      <alignment horizontal="left" vertical="top"/>
      <protection/>
    </xf>
    <xf numFmtId="2" fontId="8" fillId="0" borderId="0" xfId="92" applyNumberFormat="1" applyFont="1" applyAlignment="1" applyProtection="1">
      <alignment horizontal="center" vertical="top"/>
      <protection/>
    </xf>
    <xf numFmtId="2" fontId="8" fillId="0" borderId="0" xfId="92" applyNumberFormat="1" applyFont="1" applyAlignment="1" applyProtection="1">
      <alignment vertical="top"/>
      <protection/>
    </xf>
    <xf numFmtId="0" fontId="8" fillId="0" borderId="0" xfId="0" applyNumberFormat="1" applyFont="1" applyAlignment="1" applyProtection="1">
      <alignment horizontal="left"/>
      <protection/>
    </xf>
    <xf numFmtId="0" fontId="8" fillId="0" borderId="0" xfId="0" applyNumberFormat="1" applyFont="1" applyAlignment="1" applyProtection="1">
      <alignment horizontal="justify"/>
      <protection/>
    </xf>
    <xf numFmtId="0" fontId="8" fillId="0" borderId="0" xfId="0" applyNumberFormat="1" applyFont="1" applyAlignment="1" applyProtection="1">
      <alignment/>
      <protection/>
    </xf>
    <xf numFmtId="0" fontId="8" fillId="34" borderId="0" xfId="0" applyNumberFormat="1" applyFont="1" applyFill="1" applyAlignment="1" applyProtection="1">
      <alignment/>
      <protection/>
    </xf>
    <xf numFmtId="49" fontId="10" fillId="0" borderId="0" xfId="0" applyNumberFormat="1" applyFont="1" applyAlignment="1" applyProtection="1">
      <alignment horizontal="left" vertical="top"/>
      <protection/>
    </xf>
    <xf numFmtId="0" fontId="10" fillId="0" borderId="0" xfId="0" applyNumberFormat="1" applyFont="1" applyAlignment="1" applyProtection="1">
      <alignment horizontal="justify"/>
      <protection/>
    </xf>
    <xf numFmtId="0" fontId="8" fillId="0" borderId="0" xfId="0" applyNumberFormat="1" applyFont="1" applyAlignment="1" applyProtection="1">
      <alignment horizontal="center"/>
      <protection/>
    </xf>
    <xf numFmtId="4" fontId="8" fillId="0" borderId="0" xfId="0" applyNumberFormat="1" applyFont="1" applyAlignment="1" applyProtection="1">
      <alignment/>
      <protection/>
    </xf>
    <xf numFmtId="0" fontId="10" fillId="0" borderId="0" xfId="0" applyNumberFormat="1" applyFont="1" applyAlignment="1" applyProtection="1">
      <alignment horizontal="justify" wrapText="1"/>
      <protection/>
    </xf>
    <xf numFmtId="0" fontId="10" fillId="0" borderId="10" xfId="0" applyNumberFormat="1" applyFont="1" applyBorder="1" applyAlignment="1" applyProtection="1">
      <alignment horizontal="justify"/>
      <protection/>
    </xf>
    <xf numFmtId="0" fontId="8" fillId="0" borderId="10" xfId="0" applyNumberFormat="1" applyFont="1" applyBorder="1" applyAlignment="1" applyProtection="1">
      <alignment horizontal="center"/>
      <protection/>
    </xf>
    <xf numFmtId="0" fontId="10" fillId="0" borderId="10" xfId="0" applyNumberFormat="1" applyFont="1" applyBorder="1" applyAlignment="1" applyProtection="1">
      <alignment horizontal="center"/>
      <protection/>
    </xf>
    <xf numFmtId="4" fontId="8" fillId="0" borderId="10" xfId="0" applyNumberFormat="1" applyFont="1" applyBorder="1" applyAlignment="1" applyProtection="1">
      <alignment/>
      <protection/>
    </xf>
    <xf numFmtId="4" fontId="10" fillId="0" borderId="10" xfId="0" applyNumberFormat="1" applyFont="1" applyBorder="1" applyAlignment="1" applyProtection="1">
      <alignment/>
      <protection/>
    </xf>
    <xf numFmtId="0" fontId="10" fillId="0" borderId="0" xfId="0" applyNumberFormat="1" applyFont="1" applyAlignment="1" applyProtection="1">
      <alignment horizontal="center"/>
      <protection/>
    </xf>
    <xf numFmtId="4" fontId="10" fillId="0" borderId="0" xfId="0" applyNumberFormat="1" applyFont="1" applyAlignment="1" applyProtection="1">
      <alignment/>
      <protection/>
    </xf>
    <xf numFmtId="0" fontId="10" fillId="0" borderId="0" xfId="0" applyNumberFormat="1" applyFont="1" applyAlignment="1" applyProtection="1">
      <alignment horizontal="left" vertical="top"/>
      <protection/>
    </xf>
    <xf numFmtId="0" fontId="10" fillId="0" borderId="0" xfId="0" applyNumberFormat="1" applyFont="1" applyAlignment="1" applyProtection="1">
      <alignment horizontal="justify" vertical="top" wrapText="1"/>
      <protection/>
    </xf>
    <xf numFmtId="49" fontId="8" fillId="0" borderId="0" xfId="0" applyNumberFormat="1" applyFont="1" applyAlignment="1" applyProtection="1">
      <alignment horizontal="left" vertical="top"/>
      <protection/>
    </xf>
    <xf numFmtId="0" fontId="8" fillId="0" borderId="0" xfId="0" applyNumberFormat="1" applyFont="1" applyAlignment="1" applyProtection="1">
      <alignment horizontal="justify" vertical="center" wrapText="1"/>
      <protection/>
    </xf>
    <xf numFmtId="0" fontId="10" fillId="0" borderId="0" xfId="0" applyNumberFormat="1" applyFont="1" applyAlignment="1" applyProtection="1">
      <alignment horizontal="justify" vertical="center" wrapText="1"/>
      <protection/>
    </xf>
    <xf numFmtId="0" fontId="10"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protection/>
    </xf>
    <xf numFmtId="0" fontId="10" fillId="0" borderId="0" xfId="0" applyNumberFormat="1" applyFont="1" applyAlignment="1" applyProtection="1">
      <alignment/>
      <protection/>
    </xf>
    <xf numFmtId="0" fontId="10" fillId="0" borderId="0" xfId="0" applyNumberFormat="1" applyFont="1" applyAlignment="1" applyProtection="1">
      <alignment horizontal="justify" vertical="center"/>
      <protection/>
    </xf>
    <xf numFmtId="49" fontId="8" fillId="0" borderId="0" xfId="0" applyNumberFormat="1" applyFont="1" applyAlignment="1" applyProtection="1">
      <alignment horizontal="center"/>
      <protection/>
    </xf>
    <xf numFmtId="49" fontId="8" fillId="0" borderId="0" xfId="0" applyNumberFormat="1" applyFont="1" applyAlignment="1" applyProtection="1">
      <alignment/>
      <protection/>
    </xf>
    <xf numFmtId="49" fontId="18" fillId="34" borderId="0" xfId="0" applyNumberFormat="1" applyFont="1" applyFill="1" applyAlignment="1" applyProtection="1">
      <alignment horizontal="center"/>
      <protection/>
    </xf>
    <xf numFmtId="1" fontId="8" fillId="0" borderId="0" xfId="0" applyNumberFormat="1" applyFont="1" applyAlignment="1" applyProtection="1">
      <alignment horizontal="center"/>
      <protection/>
    </xf>
    <xf numFmtId="4" fontId="8" fillId="34" borderId="0" xfId="0" applyNumberFormat="1" applyFont="1" applyFill="1" applyAlignment="1" applyProtection="1">
      <alignment horizontal="center"/>
      <protection/>
    </xf>
    <xf numFmtId="4" fontId="8" fillId="0" borderId="0" xfId="0" applyNumberFormat="1" applyFont="1" applyAlignment="1" applyProtection="1">
      <alignment/>
      <protection locked="0"/>
    </xf>
    <xf numFmtId="0" fontId="8" fillId="0" borderId="13" xfId="0" applyNumberFormat="1" applyFont="1" applyBorder="1" applyAlignment="1" applyProtection="1">
      <alignment/>
      <protection/>
    </xf>
    <xf numFmtId="49" fontId="8" fillId="0" borderId="13" xfId="0" applyNumberFormat="1" applyFont="1" applyBorder="1" applyAlignment="1" applyProtection="1">
      <alignment horizontal="left" vertical="top"/>
      <protection/>
    </xf>
    <xf numFmtId="0" fontId="8" fillId="0" borderId="13" xfId="0" applyNumberFormat="1" applyFont="1" applyBorder="1" applyAlignment="1" applyProtection="1">
      <alignment horizontal="justify" vertical="top" wrapText="1"/>
      <protection/>
    </xf>
    <xf numFmtId="49" fontId="8" fillId="0" borderId="13" xfId="0" applyNumberFormat="1" applyFont="1" applyBorder="1" applyAlignment="1" applyProtection="1">
      <alignment horizontal="center"/>
      <protection/>
    </xf>
    <xf numFmtId="1" fontId="8" fillId="0" borderId="13" xfId="0" applyNumberFormat="1" applyFont="1" applyBorder="1" applyAlignment="1" applyProtection="1">
      <alignment horizontal="center"/>
      <protection/>
    </xf>
    <xf numFmtId="4" fontId="8" fillId="0" borderId="13" xfId="0" applyNumberFormat="1" applyFont="1" applyBorder="1" applyAlignment="1" applyProtection="1">
      <alignment/>
      <protection/>
    </xf>
    <xf numFmtId="0" fontId="19" fillId="0" borderId="0" xfId="0" applyNumberFormat="1" applyFont="1" applyAlignment="1" applyProtection="1">
      <alignment horizontal="justify" vertical="top" wrapText="1"/>
      <protection/>
    </xf>
    <xf numFmtId="49" fontId="8" fillId="0" borderId="0" xfId="0" applyNumberFormat="1" applyFont="1" applyAlignment="1" applyProtection="1">
      <alignment horizontal="left"/>
      <protection/>
    </xf>
    <xf numFmtId="172" fontId="10" fillId="0" borderId="0" xfId="0" applyNumberFormat="1" applyFont="1" applyAlignment="1" applyProtection="1">
      <alignment/>
      <protection/>
    </xf>
    <xf numFmtId="172" fontId="10" fillId="34" borderId="0" xfId="0" applyNumberFormat="1" applyFont="1" applyFill="1" applyAlignment="1" applyProtection="1">
      <alignment horizontal="center"/>
      <protection/>
    </xf>
    <xf numFmtId="173" fontId="10" fillId="0" borderId="0" xfId="0" applyNumberFormat="1" applyFont="1" applyAlignment="1" applyProtection="1">
      <alignment/>
      <protection/>
    </xf>
    <xf numFmtId="4" fontId="8" fillId="0" borderId="10" xfId="0" applyNumberFormat="1" applyFont="1" applyBorder="1" applyAlignment="1" applyProtection="1">
      <alignment horizontal="right" vertical="top" wrapText="1"/>
      <protection locked="0"/>
    </xf>
    <xf numFmtId="4" fontId="8" fillId="0" borderId="10" xfId="0" applyNumberFormat="1" applyFont="1" applyBorder="1" applyAlignment="1" applyProtection="1">
      <alignment horizontal="right" vertical="top"/>
      <protection locked="0"/>
    </xf>
    <xf numFmtId="4" fontId="9" fillId="0" borderId="0" xfId="0" applyNumberFormat="1" applyFont="1" applyAlignment="1" applyProtection="1">
      <alignment horizontal="right" vertical="top" wrapText="1"/>
      <protection locked="0"/>
    </xf>
    <xf numFmtId="4" fontId="10" fillId="0" borderId="0" xfId="0" applyNumberFormat="1" applyFont="1" applyAlignment="1" applyProtection="1">
      <alignment horizontal="justify" vertical="top" wrapText="1"/>
      <protection locked="0"/>
    </xf>
    <xf numFmtId="0" fontId="9" fillId="0" borderId="0" xfId="0" applyFont="1" applyAlignment="1" applyProtection="1">
      <alignment horizontal="justify" vertical="top" wrapText="1"/>
      <protection locked="0"/>
    </xf>
    <xf numFmtId="0" fontId="8" fillId="0" borderId="0" xfId="0" applyFont="1" applyAlignment="1" applyProtection="1">
      <alignment horizontal="right" vertical="top"/>
      <protection locked="0"/>
    </xf>
    <xf numFmtId="4" fontId="8" fillId="0" borderId="13" xfId="0" applyNumberFormat="1" applyFont="1" applyBorder="1" applyAlignment="1" applyProtection="1">
      <alignment/>
      <protection locked="0"/>
    </xf>
  </cellXfs>
  <cellStyles count="10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Izhod" xfId="35"/>
    <cellStyle name="Naslov" xfId="36"/>
    <cellStyle name="Naslov 1" xfId="37"/>
    <cellStyle name="Naslov 2" xfId="38"/>
    <cellStyle name="Naslov 3" xfId="39"/>
    <cellStyle name="Naslov 4" xfId="40"/>
    <cellStyle name="Naslov 5" xfId="41"/>
    <cellStyle name="Navadno 14" xfId="42"/>
    <cellStyle name="Navadno 14 2" xfId="43"/>
    <cellStyle name="Navadno 2" xfId="44"/>
    <cellStyle name="Navadno 2 2" xfId="45"/>
    <cellStyle name="Navadno 2 2 2" xfId="46"/>
    <cellStyle name="Navadno 2 2 3" xfId="47"/>
    <cellStyle name="Navadno 2 2 3 2" xfId="48"/>
    <cellStyle name="Navadno 2 2 4" xfId="49"/>
    <cellStyle name="Navadno 2 2 4 2" xfId="50"/>
    <cellStyle name="Navadno 2 2 5" xfId="51"/>
    <cellStyle name="Navadno 2 3" xfId="52"/>
    <cellStyle name="Navadno 2 4" xfId="53"/>
    <cellStyle name="Navadno 2 4 2" xfId="54"/>
    <cellStyle name="Navadno 2 5" xfId="55"/>
    <cellStyle name="Navadno 2 5 2" xfId="56"/>
    <cellStyle name="Navadno 2 6" xfId="57"/>
    <cellStyle name="Navadno 3" xfId="58"/>
    <cellStyle name="Navadno 3 2" xfId="59"/>
    <cellStyle name="Navadno 3 2 2" xfId="60"/>
    <cellStyle name="Navadno 3 2 2 2" xfId="61"/>
    <cellStyle name="Navadno 3 2 2 2 2" xfId="62"/>
    <cellStyle name="Navadno 3 2 2 3" xfId="63"/>
    <cellStyle name="Navadno 3 2 2 3 2" xfId="64"/>
    <cellStyle name="Navadno 3 2 2 4" xfId="65"/>
    <cellStyle name="Navadno 3 2 3" xfId="66"/>
    <cellStyle name="Navadno 3 2 3 2" xfId="67"/>
    <cellStyle name="Navadno 3 2 4" xfId="68"/>
    <cellStyle name="Navadno 3 2 4 2" xfId="69"/>
    <cellStyle name="Navadno 3 2 5" xfId="70"/>
    <cellStyle name="Navadno 3 3" xfId="71"/>
    <cellStyle name="Navadno 3 3 2" xfId="72"/>
    <cellStyle name="Navadno 3 3 2 2" xfId="73"/>
    <cellStyle name="Navadno 3 3 3" xfId="74"/>
    <cellStyle name="Navadno 3 3 3 2" xfId="75"/>
    <cellStyle name="Navadno 3 3 4" xfId="76"/>
    <cellStyle name="Navadno 3 4" xfId="77"/>
    <cellStyle name="Navadno 3 4 2" xfId="78"/>
    <cellStyle name="Navadno 3 5" xfId="79"/>
    <cellStyle name="Navadno 3 5 2" xfId="80"/>
    <cellStyle name="Navadno 3 6" xfId="81"/>
    <cellStyle name="Navadno 4" xfId="82"/>
    <cellStyle name="Navadno 4 2" xfId="83"/>
    <cellStyle name="Navadno 4 2 2" xfId="84"/>
    <cellStyle name="Navadno 4 2 3" xfId="85"/>
    <cellStyle name="Navadno 4 3" xfId="86"/>
    <cellStyle name="Navadno 4 4" xfId="87"/>
    <cellStyle name="Navadno 4 5" xfId="88"/>
    <cellStyle name="Navadno 5" xfId="89"/>
    <cellStyle name="Navadno 6" xfId="90"/>
    <cellStyle name="Navadno 7" xfId="91"/>
    <cellStyle name="Navadno_POPIS c" xfId="92"/>
    <cellStyle name="Nevtralno" xfId="93"/>
    <cellStyle name="Percent" xfId="94"/>
    <cellStyle name="Odstotek 2" xfId="95"/>
    <cellStyle name="Opomba" xfId="96"/>
    <cellStyle name="Opozorilo" xfId="97"/>
    <cellStyle name="Pojasnjevalno besedilo" xfId="98"/>
    <cellStyle name="Poudarek1" xfId="99"/>
    <cellStyle name="Poudarek2" xfId="100"/>
    <cellStyle name="Poudarek3" xfId="101"/>
    <cellStyle name="Poudarek4" xfId="102"/>
    <cellStyle name="Poudarek5" xfId="103"/>
    <cellStyle name="Poudarek6" xfId="104"/>
    <cellStyle name="Povezana celica" xfId="105"/>
    <cellStyle name="Preveri celico" xfId="106"/>
    <cellStyle name="Računanje" xfId="107"/>
    <cellStyle name="Slabo" xfId="108"/>
    <cellStyle name="Slog JB 10" xfId="109"/>
    <cellStyle name="Currency" xfId="110"/>
    <cellStyle name="Currency [0]" xfId="111"/>
    <cellStyle name="Valuta 2" xfId="112"/>
    <cellStyle name="Valuta 2 2" xfId="113"/>
    <cellStyle name="Valuta 2 3" xfId="114"/>
    <cellStyle name="Valuta 3" xfId="115"/>
    <cellStyle name="Valuta 4" xfId="116"/>
    <cellStyle name="Comma" xfId="117"/>
    <cellStyle name="Comma [0]" xfId="118"/>
    <cellStyle name="Vnos" xfId="119"/>
    <cellStyle name="Vsota"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tabSelected="1" view="pageBreakPreview" zoomScaleNormal="110" zoomScaleSheetLayoutView="100" zoomScalePageLayoutView="0" workbookViewId="0" topLeftCell="A1">
      <selection activeCell="A2" sqref="A2:F20"/>
    </sheetView>
  </sheetViews>
  <sheetFormatPr defaultColWidth="12.875" defaultRowHeight="12.75"/>
  <cols>
    <col min="1" max="1" width="7.625" style="1" customWidth="1"/>
    <col min="2" max="2" width="54.50390625" style="2" customWidth="1"/>
    <col min="3" max="3" width="9.875" style="3" customWidth="1"/>
    <col min="4" max="4" width="3.125" style="4" customWidth="1"/>
    <col min="5" max="5" width="11.625" style="5" customWidth="1"/>
    <col min="6" max="6" width="14.50390625" style="5" customWidth="1"/>
    <col min="7" max="7" width="10.625" style="6" customWidth="1"/>
    <col min="8" max="9" width="9.125" style="6" customWidth="1"/>
    <col min="10" max="10" width="15.125" style="6" customWidth="1"/>
    <col min="11" max="255" width="9.125" style="6" customWidth="1"/>
    <col min="256" max="16384" width="12.875" style="7" customWidth="1"/>
  </cols>
  <sheetData>
    <row r="1" ht="14.25">
      <c r="C1" s="8"/>
    </row>
    <row r="2" spans="2:3" ht="14.25">
      <c r="B2" s="2" t="s">
        <v>0</v>
      </c>
      <c r="C2" s="8"/>
    </row>
    <row r="3" spans="2:3" ht="14.25">
      <c r="B3" s="2" t="s">
        <v>1</v>
      </c>
      <c r="C3" s="8"/>
    </row>
    <row r="4" spans="2:3" ht="28.5">
      <c r="B4" s="2" t="s">
        <v>2</v>
      </c>
      <c r="C4" s="8"/>
    </row>
    <row r="5" ht="14.25">
      <c r="C5" s="8"/>
    </row>
    <row r="6" ht="14.25">
      <c r="C6" s="8"/>
    </row>
    <row r="7" spans="2:3" ht="14.25">
      <c r="B7" s="2" t="s">
        <v>3</v>
      </c>
      <c r="C7" s="8"/>
    </row>
    <row r="8" spans="2:3" ht="14.25">
      <c r="B8" s="2" t="s">
        <v>4</v>
      </c>
      <c r="C8" s="8"/>
    </row>
    <row r="9" ht="14.25">
      <c r="C9" s="8"/>
    </row>
    <row r="10" spans="2:3" ht="14.25">
      <c r="B10" s="2" t="s">
        <v>5</v>
      </c>
      <c r="C10" s="8"/>
    </row>
    <row r="11" spans="2:3" ht="14.25">
      <c r="B11" s="9">
        <v>43285</v>
      </c>
      <c r="C11" s="8"/>
    </row>
    <row r="12" ht="14.25">
      <c r="C12" s="8"/>
    </row>
    <row r="13" ht="14.25">
      <c r="B13" s="10" t="s">
        <v>6</v>
      </c>
    </row>
    <row r="15" spans="1:6" s="6" customFormat="1" ht="14.25">
      <c r="A15" s="11">
        <v>1</v>
      </c>
      <c r="B15" s="12" t="s">
        <v>7</v>
      </c>
      <c r="C15" s="13"/>
      <c r="D15" s="14"/>
      <c r="E15" s="14"/>
      <c r="F15" s="14">
        <f>'popis GO'!F29</f>
        <v>0</v>
      </c>
    </row>
    <row r="16" spans="1:6" s="6" customFormat="1" ht="14.25">
      <c r="A16" s="11">
        <v>2</v>
      </c>
      <c r="B16" s="12" t="s">
        <v>8</v>
      </c>
      <c r="C16" s="13"/>
      <c r="D16" s="14"/>
      <c r="E16" s="14"/>
      <c r="F16" s="14">
        <f>strelovod!F15</f>
        <v>0</v>
      </c>
    </row>
    <row r="17" spans="1:6" ht="14.25">
      <c r="A17" s="11"/>
      <c r="B17" s="12"/>
      <c r="C17" s="13"/>
      <c r="D17" s="14"/>
      <c r="E17" s="14"/>
      <c r="F17" s="14"/>
    </row>
    <row r="18" spans="1:6" s="19" customFormat="1" ht="14.25">
      <c r="A18" s="15"/>
      <c r="B18" s="16" t="s">
        <v>9</v>
      </c>
      <c r="C18" s="17"/>
      <c r="D18" s="18"/>
      <c r="E18" s="18"/>
      <c r="F18" s="18">
        <f>SUM(F15:F17)</f>
        <v>0</v>
      </c>
    </row>
    <row r="19" spans="1:6" ht="14.25">
      <c r="A19" s="20"/>
      <c r="B19" s="12" t="s">
        <v>10</v>
      </c>
      <c r="C19" s="13"/>
      <c r="D19" s="14"/>
      <c r="E19" s="21"/>
      <c r="F19" s="21">
        <f>F18*0.22</f>
        <v>0</v>
      </c>
    </row>
    <row r="20" spans="1:6" ht="14.25">
      <c r="A20" s="15"/>
      <c r="B20" s="16" t="s">
        <v>11</v>
      </c>
      <c r="C20" s="17"/>
      <c r="D20" s="18"/>
      <c r="E20" s="18"/>
      <c r="F20" s="18">
        <f>F19+F18</f>
        <v>0</v>
      </c>
    </row>
    <row r="33" spans="1:3" ht="14.25">
      <c r="A33" s="22"/>
      <c r="B33" s="23"/>
      <c r="C33" s="23"/>
    </row>
    <row r="34" spans="1:3" ht="14.25">
      <c r="A34" s="22"/>
      <c r="B34" s="23"/>
      <c r="C34" s="23"/>
    </row>
    <row r="35" spans="1:3" ht="14.25">
      <c r="A35" s="22"/>
      <c r="B35" s="23"/>
      <c r="C35" s="23"/>
    </row>
    <row r="36" spans="1:3" ht="14.25">
      <c r="A36" s="22"/>
      <c r="B36" s="23"/>
      <c r="C36" s="23"/>
    </row>
    <row r="37" spans="1:3" ht="14.25">
      <c r="A37" s="22"/>
      <c r="B37" s="23"/>
      <c r="C37" s="23"/>
    </row>
    <row r="38" spans="1:3" ht="14.25">
      <c r="A38" s="22"/>
      <c r="B38" s="23"/>
      <c r="C38" s="23"/>
    </row>
    <row r="39" spans="1:3" ht="14.25">
      <c r="A39" s="22"/>
      <c r="B39" s="23"/>
      <c r="C39" s="23"/>
    </row>
    <row r="40" spans="1:3" ht="14.25">
      <c r="A40" s="22"/>
      <c r="B40" s="23"/>
      <c r="C40" s="23"/>
    </row>
    <row r="41" spans="1:3" ht="14.25">
      <c r="A41" s="22"/>
      <c r="B41" s="23"/>
      <c r="C41" s="23"/>
    </row>
    <row r="42" spans="1:3" ht="14.25">
      <c r="A42" s="22"/>
      <c r="B42" s="23"/>
      <c r="C42" s="23"/>
    </row>
    <row r="43" spans="1:3" ht="14.25">
      <c r="A43" s="22"/>
      <c r="B43" s="23"/>
      <c r="C43" s="23"/>
    </row>
    <row r="44" spans="1:3" ht="14.25">
      <c r="A44" s="22"/>
      <c r="B44" s="23"/>
      <c r="C44" s="23"/>
    </row>
    <row r="45" spans="1:3" ht="14.25">
      <c r="A45" s="22"/>
      <c r="B45" s="23"/>
      <c r="C45" s="23"/>
    </row>
    <row r="46" spans="1:3" ht="14.25">
      <c r="A46" s="22"/>
      <c r="B46" s="23"/>
      <c r="C46" s="23"/>
    </row>
    <row r="47" spans="1:3" ht="14.25">
      <c r="A47" s="22"/>
      <c r="B47" s="23"/>
      <c r="C47" s="23"/>
    </row>
    <row r="48" spans="1:3" ht="14.25">
      <c r="A48" s="22"/>
      <c r="B48" s="23"/>
      <c r="C48" s="23"/>
    </row>
  </sheetData>
  <sheetProtection password="C7C2" sheet="1" objects="1" scenarios="1" formatColumns="0" formatRows="0" selectLockedCells="1" selectUnlockedCells="1"/>
  <printOptions/>
  <pageMargins left="0.9840277777777777" right="0.19652777777777777" top="0.5597222222222222" bottom="0.5597222222222222" header="0.19652777777777777" footer="0.39375"/>
  <pageSetup horizontalDpi="300" verticalDpi="300" orientation="portrait" paperSize="9" r:id="rId1"/>
  <headerFooter alignWithMargins="0">
    <oddHeader>&amp;L&amp;"Arial,Navadno"&amp;7&amp;F&amp;C&amp;"Arial,Navadno"&amp;P/&amp;N&amp;R&amp;"Times New Roman,Navadno"&amp;12&amp;A</oddHeader>
    <oddFooter>&amp;C&amp;"Times New Roman,Navadno"&amp;12&amp;P/&amp;N</oddFooter>
  </headerFooter>
</worksheet>
</file>

<file path=xl/worksheets/sheet2.xml><?xml version="1.0" encoding="utf-8"?>
<worksheet xmlns="http://schemas.openxmlformats.org/spreadsheetml/2006/main" xmlns:r="http://schemas.openxmlformats.org/officeDocument/2006/relationships">
  <dimension ref="A1:IV549"/>
  <sheetViews>
    <sheetView view="pageBreakPreview" zoomScaleNormal="110" zoomScaleSheetLayoutView="100" zoomScalePageLayoutView="0" workbookViewId="0" topLeftCell="A1">
      <selection activeCell="E544" sqref="E544"/>
    </sheetView>
  </sheetViews>
  <sheetFormatPr defaultColWidth="12.875" defaultRowHeight="12.75"/>
  <cols>
    <col min="1" max="1" width="9.00390625" style="24" customWidth="1"/>
    <col min="2" max="2" width="53.50390625" style="25" customWidth="1"/>
    <col min="3" max="3" width="10.875" style="3" bestFit="1" customWidth="1"/>
    <col min="4" max="4" width="2.875" style="4" customWidth="1"/>
    <col min="5" max="5" width="11.625" style="5" customWidth="1"/>
    <col min="6" max="6" width="14.50390625" style="5" customWidth="1"/>
    <col min="7" max="7" width="10.625" style="26" customWidth="1"/>
    <col min="8" max="9" width="9.125" style="26" customWidth="1"/>
    <col min="10" max="10" width="15.125" style="26" customWidth="1"/>
    <col min="11" max="255" width="9.125" style="26" customWidth="1"/>
    <col min="256" max="16384" width="12.875" style="7" customWidth="1"/>
  </cols>
  <sheetData>
    <row r="1" ht="14.25">
      <c r="C1" s="8"/>
    </row>
    <row r="2" spans="2:3" ht="14.25">
      <c r="B2" s="25" t="s">
        <v>0</v>
      </c>
      <c r="C2" s="8"/>
    </row>
    <row r="3" spans="2:3" ht="14.25">
      <c r="B3" s="25" t="s">
        <v>1</v>
      </c>
      <c r="C3" s="8"/>
    </row>
    <row r="4" spans="2:3" ht="28.5">
      <c r="B4" s="25" t="s">
        <v>2</v>
      </c>
      <c r="C4" s="8"/>
    </row>
    <row r="5" ht="14.25">
      <c r="C5" s="8"/>
    </row>
    <row r="6" ht="14.25">
      <c r="C6" s="8"/>
    </row>
    <row r="7" spans="2:3" ht="14.25">
      <c r="B7" s="25" t="s">
        <v>3</v>
      </c>
      <c r="C7" s="8"/>
    </row>
    <row r="8" spans="2:3" ht="14.25">
      <c r="B8" s="25" t="s">
        <v>12</v>
      </c>
      <c r="C8" s="8"/>
    </row>
    <row r="9" ht="14.25">
      <c r="C9" s="8"/>
    </row>
    <row r="10" ht="14.25">
      <c r="B10" s="27" t="s">
        <v>13</v>
      </c>
    </row>
    <row r="12" spans="1:6" s="26" customFormat="1" ht="14.25">
      <c r="A12" s="28" t="s">
        <v>14</v>
      </c>
      <c r="B12" s="29" t="s">
        <v>15</v>
      </c>
      <c r="C12" s="13"/>
      <c r="D12" s="14"/>
      <c r="E12" s="14"/>
      <c r="F12" s="14"/>
    </row>
    <row r="13" spans="1:6" s="26" customFormat="1" ht="14.25">
      <c r="A13" s="28" t="s">
        <v>16</v>
      </c>
      <c r="B13" s="29" t="s">
        <v>17</v>
      </c>
      <c r="C13" s="13"/>
      <c r="D13" s="14"/>
      <c r="E13" s="14"/>
      <c r="F13" s="14">
        <f>F67</f>
        <v>0</v>
      </c>
    </row>
    <row r="14" spans="1:6" s="26" customFormat="1" ht="14.25">
      <c r="A14" s="28" t="s">
        <v>18</v>
      </c>
      <c r="B14" s="29" t="s">
        <v>19</v>
      </c>
      <c r="C14" s="13"/>
      <c r="D14" s="14"/>
      <c r="E14" s="14"/>
      <c r="F14" s="14">
        <f>F142</f>
        <v>0</v>
      </c>
    </row>
    <row r="15" spans="1:6" s="26" customFormat="1" ht="14.25">
      <c r="A15" s="28" t="s">
        <v>20</v>
      </c>
      <c r="B15" s="29" t="s">
        <v>21</v>
      </c>
      <c r="C15" s="13"/>
      <c r="D15" s="14"/>
      <c r="E15" s="14"/>
      <c r="F15" s="14">
        <f>F178</f>
        <v>0</v>
      </c>
    </row>
    <row r="16" spans="1:6" s="26" customFormat="1" ht="14.25">
      <c r="A16" s="28" t="s">
        <v>22</v>
      </c>
      <c r="B16" s="29" t="s">
        <v>23</v>
      </c>
      <c r="C16" s="13"/>
      <c r="D16" s="14"/>
      <c r="E16" s="14"/>
      <c r="F16" s="14">
        <f>F187</f>
        <v>0</v>
      </c>
    </row>
    <row r="17" spans="1:6" s="26" customFormat="1" ht="14.25">
      <c r="A17" s="28" t="s">
        <v>24</v>
      </c>
      <c r="B17" s="29" t="s">
        <v>25</v>
      </c>
      <c r="C17" s="13"/>
      <c r="D17" s="14"/>
      <c r="E17" s="14"/>
      <c r="F17" s="14">
        <f>F231</f>
        <v>0</v>
      </c>
    </row>
    <row r="18" spans="1:6" s="26" customFormat="1" ht="14.25">
      <c r="A18" s="28" t="s">
        <v>26</v>
      </c>
      <c r="B18" s="29" t="s">
        <v>27</v>
      </c>
      <c r="C18" s="13"/>
      <c r="D18" s="14"/>
      <c r="E18" s="14"/>
      <c r="F18" s="14">
        <f>F269</f>
        <v>0</v>
      </c>
    </row>
    <row r="19" spans="1:6" s="26" customFormat="1" ht="14.25">
      <c r="A19" s="28" t="s">
        <v>28</v>
      </c>
      <c r="B19" s="29" t="s">
        <v>29</v>
      </c>
      <c r="C19" s="13"/>
      <c r="D19" s="14"/>
      <c r="E19" s="14"/>
      <c r="F19" s="14">
        <f>F444</f>
        <v>0</v>
      </c>
    </row>
    <row r="20" spans="1:6" s="26" customFormat="1" ht="14.25">
      <c r="A20" s="28" t="s">
        <v>30</v>
      </c>
      <c r="B20" s="29" t="s">
        <v>31</v>
      </c>
      <c r="C20" s="13"/>
      <c r="D20" s="14"/>
      <c r="E20" s="14"/>
      <c r="F20" s="14">
        <f>F481</f>
        <v>0</v>
      </c>
    </row>
    <row r="21" spans="1:6" s="32" customFormat="1" ht="14.25">
      <c r="A21" s="30"/>
      <c r="B21" s="31" t="s">
        <v>32</v>
      </c>
      <c r="C21" s="17"/>
      <c r="D21" s="18"/>
      <c r="E21" s="18"/>
      <c r="F21" s="18">
        <f>SUM(F13:F20)</f>
        <v>0</v>
      </c>
    </row>
    <row r="22" spans="1:6" ht="14.25">
      <c r="A22" s="28"/>
      <c r="B22" s="29"/>
      <c r="C22" s="13"/>
      <c r="D22" s="14"/>
      <c r="E22" s="14"/>
      <c r="F22" s="14"/>
    </row>
    <row r="23" spans="1:6" ht="14.25">
      <c r="A23" s="28" t="s">
        <v>33</v>
      </c>
      <c r="B23" s="29" t="s">
        <v>34</v>
      </c>
      <c r="C23" s="13"/>
      <c r="D23" s="14"/>
      <c r="E23" s="14"/>
      <c r="F23" s="14"/>
    </row>
    <row r="24" spans="1:6" ht="14.25">
      <c r="A24" s="28" t="s">
        <v>35</v>
      </c>
      <c r="B24" s="29" t="s">
        <v>36</v>
      </c>
      <c r="C24" s="13"/>
      <c r="D24" s="14"/>
      <c r="E24" s="14"/>
      <c r="F24" s="14">
        <f>F513</f>
        <v>0</v>
      </c>
    </row>
    <row r="25" spans="1:6" ht="14.25">
      <c r="A25" s="28" t="s">
        <v>37</v>
      </c>
      <c r="B25" s="29" t="s">
        <v>38</v>
      </c>
      <c r="C25" s="13"/>
      <c r="D25" s="14"/>
      <c r="E25" s="14"/>
      <c r="F25" s="14">
        <f>F532</f>
        <v>0</v>
      </c>
    </row>
    <row r="26" spans="1:6" ht="14.25">
      <c r="A26" s="28" t="s">
        <v>39</v>
      </c>
      <c r="B26" s="29" t="s">
        <v>40</v>
      </c>
      <c r="C26" s="13"/>
      <c r="D26" s="14"/>
      <c r="E26" s="14"/>
      <c r="F26" s="14">
        <f>F546</f>
        <v>0</v>
      </c>
    </row>
    <row r="27" spans="1:6" s="32" customFormat="1" ht="14.25">
      <c r="A27" s="30"/>
      <c r="B27" s="31" t="s">
        <v>41</v>
      </c>
      <c r="C27" s="17"/>
      <c r="D27" s="18"/>
      <c r="E27" s="18"/>
      <c r="F27" s="18">
        <f>SUM(F24:F26)</f>
        <v>0</v>
      </c>
    </row>
    <row r="28" spans="1:6" ht="14.25">
      <c r="A28" s="28"/>
      <c r="B28" s="29"/>
      <c r="C28" s="13"/>
      <c r="D28" s="14"/>
      <c r="E28" s="14"/>
      <c r="F28" s="14"/>
    </row>
    <row r="29" spans="1:6" s="32" customFormat="1" ht="14.25">
      <c r="A29" s="30"/>
      <c r="B29" s="31" t="s">
        <v>9</v>
      </c>
      <c r="C29" s="17"/>
      <c r="D29" s="18"/>
      <c r="E29" s="18"/>
      <c r="F29" s="18">
        <f>F27+F21</f>
        <v>0</v>
      </c>
    </row>
    <row r="30" spans="1:6" ht="14.25">
      <c r="A30" s="33"/>
      <c r="D30" s="34"/>
      <c r="E30" s="34"/>
      <c r="F30" s="4"/>
    </row>
    <row r="31" spans="1:6" ht="14.25">
      <c r="A31" s="33"/>
      <c r="B31" s="35" t="s">
        <v>42</v>
      </c>
      <c r="E31" s="4"/>
      <c r="F31" s="4"/>
    </row>
    <row r="32" spans="1:6" ht="14.25">
      <c r="A32" s="33"/>
      <c r="E32" s="4"/>
      <c r="F32" s="4"/>
    </row>
    <row r="33" spans="1:6" ht="71.25">
      <c r="A33" s="33"/>
      <c r="B33" s="36" t="s">
        <v>43</v>
      </c>
      <c r="C33" s="37"/>
      <c r="D33" s="37"/>
      <c r="E33" s="37"/>
      <c r="F33" s="37"/>
    </row>
    <row r="34" spans="1:6" ht="99.75">
      <c r="A34" s="33"/>
      <c r="B34" s="36" t="s">
        <v>44</v>
      </c>
      <c r="C34" s="37"/>
      <c r="D34" s="37"/>
      <c r="E34" s="37"/>
      <c r="F34" s="37"/>
    </row>
    <row r="35" spans="1:6" ht="57">
      <c r="A35" s="33"/>
      <c r="B35" s="36" t="s">
        <v>45</v>
      </c>
      <c r="C35" s="37"/>
      <c r="D35" s="37"/>
      <c r="E35" s="37"/>
      <c r="F35" s="37"/>
    </row>
    <row r="36" spans="1:6" ht="71.25">
      <c r="A36" s="33"/>
      <c r="B36" s="27" t="s">
        <v>46</v>
      </c>
      <c r="C36" s="37"/>
      <c r="D36" s="37"/>
      <c r="E36" s="37"/>
      <c r="F36" s="37"/>
    </row>
    <row r="37" spans="1:6" ht="14.25">
      <c r="A37" s="33"/>
      <c r="C37" s="38"/>
      <c r="E37" s="4"/>
      <c r="F37" s="4"/>
    </row>
    <row r="38" spans="1:256" ht="14.25">
      <c r="A38" s="39" t="s">
        <v>14</v>
      </c>
      <c r="B38" s="27" t="s">
        <v>15</v>
      </c>
      <c r="C38" s="38"/>
      <c r="E38" s="4"/>
      <c r="F38" s="4"/>
      <c r="IV38" s="26"/>
    </row>
    <row r="39" spans="1:6" ht="14.25">
      <c r="A39" s="39"/>
      <c r="B39" s="27"/>
      <c r="C39" s="38"/>
      <c r="E39" s="4"/>
      <c r="F39" s="4"/>
    </row>
    <row r="40" spans="1:256" ht="14.25">
      <c r="A40" s="39" t="s">
        <v>16</v>
      </c>
      <c r="B40" s="27" t="s">
        <v>17</v>
      </c>
      <c r="C40" s="38"/>
      <c r="E40" s="4"/>
      <c r="F40" s="4"/>
      <c r="IV40" s="26"/>
    </row>
    <row r="41" spans="1:6" ht="14.25">
      <c r="A41" s="33"/>
      <c r="C41" s="38"/>
      <c r="E41" s="4"/>
      <c r="F41" s="4"/>
    </row>
    <row r="42" spans="1:5" ht="99.75">
      <c r="A42" s="40">
        <v>1</v>
      </c>
      <c r="B42" s="37" t="s">
        <v>47</v>
      </c>
      <c r="E42" s="41"/>
    </row>
    <row r="43" spans="1:5" ht="28.5">
      <c r="A43" s="40"/>
      <c r="B43" s="37" t="s">
        <v>48</v>
      </c>
      <c r="E43" s="41"/>
    </row>
    <row r="44" spans="1:5" ht="28.5">
      <c r="A44" s="40"/>
      <c r="B44" s="37" t="s">
        <v>49</v>
      </c>
      <c r="E44" s="41"/>
    </row>
    <row r="45" spans="1:6" ht="14.25">
      <c r="A45" s="40"/>
      <c r="B45" s="37" t="s">
        <v>50</v>
      </c>
      <c r="C45" s="3">
        <v>1</v>
      </c>
      <c r="E45" s="41"/>
      <c r="F45" s="5">
        <f>E45*C45</f>
        <v>0</v>
      </c>
    </row>
    <row r="46" spans="1:5" ht="14.25">
      <c r="A46" s="40"/>
      <c r="B46" s="37"/>
      <c r="E46" s="41"/>
    </row>
    <row r="47" spans="1:5" ht="99.75">
      <c r="A47" s="40">
        <v>2</v>
      </c>
      <c r="B47" s="37" t="s">
        <v>51</v>
      </c>
      <c r="E47" s="41"/>
    </row>
    <row r="48" spans="1:5" ht="28.5">
      <c r="A48" s="40"/>
      <c r="B48" s="37" t="s">
        <v>49</v>
      </c>
      <c r="E48" s="41"/>
    </row>
    <row r="49" spans="1:6" ht="14.25">
      <c r="A49" s="40"/>
      <c r="B49" s="37" t="s">
        <v>50</v>
      </c>
      <c r="C49" s="3">
        <v>1</v>
      </c>
      <c r="E49" s="41"/>
      <c r="F49" s="5">
        <f>E49*C49</f>
        <v>0</v>
      </c>
    </row>
    <row r="50" spans="1:5" ht="14.25">
      <c r="A50" s="33"/>
      <c r="B50" s="37"/>
      <c r="C50" s="38"/>
      <c r="E50" s="42"/>
    </row>
    <row r="51" spans="1:5" ht="85.5">
      <c r="A51" s="33">
        <v>3</v>
      </c>
      <c r="B51" s="37" t="s">
        <v>52</v>
      </c>
      <c r="C51" s="38"/>
      <c r="E51" s="42"/>
    </row>
    <row r="52" spans="1:5" ht="28.5">
      <c r="A52" s="33"/>
      <c r="B52" s="37" t="s">
        <v>48</v>
      </c>
      <c r="C52" s="38"/>
      <c r="E52" s="42"/>
    </row>
    <row r="53" spans="1:5" ht="28.5">
      <c r="A53" s="33"/>
      <c r="B53" s="37" t="s">
        <v>49</v>
      </c>
      <c r="C53" s="38"/>
      <c r="E53" s="42"/>
    </row>
    <row r="54" spans="1:5" ht="57">
      <c r="A54" s="33"/>
      <c r="B54" s="37" t="s">
        <v>53</v>
      </c>
      <c r="C54" s="38"/>
      <c r="E54" s="42"/>
    </row>
    <row r="55" spans="1:5" ht="14.25">
      <c r="A55" s="33"/>
      <c r="B55" s="37"/>
      <c r="C55" s="38"/>
      <c r="E55" s="42"/>
    </row>
    <row r="56" spans="1:5" ht="28.5">
      <c r="A56" s="33" t="s">
        <v>54</v>
      </c>
      <c r="B56" s="37" t="s">
        <v>55</v>
      </c>
      <c r="C56" s="38"/>
      <c r="E56" s="42"/>
    </row>
    <row r="57" spans="1:6" ht="14.25">
      <c r="A57" s="33"/>
      <c r="B57" s="37" t="s">
        <v>50</v>
      </c>
      <c r="C57" s="38">
        <v>1</v>
      </c>
      <c r="E57" s="42"/>
      <c r="F57" s="5">
        <f>E57*C57</f>
        <v>0</v>
      </c>
    </row>
    <row r="58" spans="1:5" ht="14.25">
      <c r="A58" s="33"/>
      <c r="B58" s="37"/>
      <c r="C58" s="38"/>
      <c r="E58" s="42"/>
    </row>
    <row r="59" spans="1:5" ht="28.5">
      <c r="A59" s="33" t="s">
        <v>56</v>
      </c>
      <c r="B59" s="37" t="s">
        <v>57</v>
      </c>
      <c r="C59" s="38"/>
      <c r="E59" s="42"/>
    </row>
    <row r="60" spans="1:6" ht="14.25">
      <c r="A60" s="33"/>
      <c r="B60" s="37" t="s">
        <v>50</v>
      </c>
      <c r="C60" s="38">
        <v>1</v>
      </c>
      <c r="E60" s="42"/>
      <c r="F60" s="5">
        <f>E60*C60</f>
        <v>0</v>
      </c>
    </row>
    <row r="61" spans="1:5" ht="14.25">
      <c r="A61" s="33"/>
      <c r="B61" s="37"/>
      <c r="C61" s="38"/>
      <c r="E61" s="42"/>
    </row>
    <row r="62" spans="1:5" ht="57">
      <c r="A62" s="33">
        <v>4</v>
      </c>
      <c r="B62" s="37" t="s">
        <v>58</v>
      </c>
      <c r="C62" s="38"/>
      <c r="E62" s="42"/>
    </row>
    <row r="63" spans="1:5" ht="42.75">
      <c r="A63" s="33"/>
      <c r="B63" s="37" t="s">
        <v>59</v>
      </c>
      <c r="C63" s="38"/>
      <c r="E63" s="42"/>
    </row>
    <row r="64" spans="1:5" ht="14.25">
      <c r="A64" s="33"/>
      <c r="B64" s="37" t="s">
        <v>60</v>
      </c>
      <c r="C64" s="38"/>
      <c r="E64" s="42"/>
    </row>
    <row r="65" spans="1:6" ht="14.25">
      <c r="A65" s="33"/>
      <c r="B65" s="37" t="s">
        <v>50</v>
      </c>
      <c r="C65" s="38">
        <v>1</v>
      </c>
      <c r="E65" s="42"/>
      <c r="F65" s="5">
        <f>E65*C65</f>
        <v>0</v>
      </c>
    </row>
    <row r="66" spans="1:5" ht="14.25">
      <c r="A66" s="33"/>
      <c r="C66" s="38"/>
      <c r="E66" s="42"/>
    </row>
    <row r="67" spans="1:6" s="26" customFormat="1" ht="14.25">
      <c r="A67" s="43"/>
      <c r="B67" s="29" t="s">
        <v>61</v>
      </c>
      <c r="C67" s="44"/>
      <c r="D67" s="14"/>
      <c r="E67" s="136"/>
      <c r="F67" s="45">
        <f>SUM(F41:F66)</f>
        <v>0</v>
      </c>
    </row>
    <row r="68" spans="1:5" ht="14.25">
      <c r="A68" s="33"/>
      <c r="C68" s="38"/>
      <c r="E68" s="42"/>
    </row>
    <row r="69" spans="1:6" s="48" customFormat="1" ht="14.25">
      <c r="A69" s="39" t="s">
        <v>18</v>
      </c>
      <c r="B69" s="27" t="s">
        <v>62</v>
      </c>
      <c r="C69" s="46"/>
      <c r="D69" s="47"/>
      <c r="E69" s="138"/>
      <c r="F69" s="5"/>
    </row>
    <row r="70" spans="1:5" ht="14.25">
      <c r="A70" s="33"/>
      <c r="C70" s="38"/>
      <c r="E70" s="42"/>
    </row>
    <row r="71" spans="1:6" ht="42.75">
      <c r="A71" s="49" t="s">
        <v>63</v>
      </c>
      <c r="B71" s="36" t="s">
        <v>64</v>
      </c>
      <c r="C71" s="36"/>
      <c r="D71" s="36"/>
      <c r="E71" s="139"/>
      <c r="F71" s="36"/>
    </row>
    <row r="72" spans="1:6" ht="99.75">
      <c r="A72" s="33"/>
      <c r="B72" s="36" t="s">
        <v>65</v>
      </c>
      <c r="C72" s="36"/>
      <c r="D72" s="36"/>
      <c r="E72" s="139"/>
      <c r="F72" s="36"/>
    </row>
    <row r="73" spans="1:6" ht="71.25">
      <c r="A73" s="33"/>
      <c r="B73" s="36" t="s">
        <v>66</v>
      </c>
      <c r="C73" s="36"/>
      <c r="D73" s="36"/>
      <c r="E73" s="139"/>
      <c r="F73" s="36"/>
    </row>
    <row r="74" spans="1:6" ht="28.5">
      <c r="A74" s="33"/>
      <c r="B74" s="36" t="s">
        <v>67</v>
      </c>
      <c r="C74" s="36"/>
      <c r="D74" s="36"/>
      <c r="E74" s="139"/>
      <c r="F74" s="36"/>
    </row>
    <row r="75" spans="1:5" ht="14.25">
      <c r="A75" s="33"/>
      <c r="B75" s="50"/>
      <c r="C75" s="51"/>
      <c r="D75" s="5"/>
      <c r="E75" s="41"/>
    </row>
    <row r="76" spans="1:5" ht="71.25">
      <c r="A76" s="33">
        <v>1</v>
      </c>
      <c r="B76" s="37" t="s">
        <v>68</v>
      </c>
      <c r="C76" s="51"/>
      <c r="D76" s="5"/>
      <c r="E76" s="41"/>
    </row>
    <row r="77" spans="1:5" ht="28.5">
      <c r="A77" s="33"/>
      <c r="B77" s="37" t="s">
        <v>69</v>
      </c>
      <c r="C77" s="51"/>
      <c r="D77" s="5"/>
      <c r="E77" s="41"/>
    </row>
    <row r="78" spans="1:5" ht="14.25">
      <c r="A78" s="33"/>
      <c r="B78" s="37"/>
      <c r="C78" s="51"/>
      <c r="D78" s="5"/>
      <c r="E78" s="41"/>
    </row>
    <row r="79" spans="1:5" ht="99.75">
      <c r="A79" s="24" t="s">
        <v>70</v>
      </c>
      <c r="B79" s="37" t="s">
        <v>71</v>
      </c>
      <c r="C79" s="26"/>
      <c r="D79" s="5"/>
      <c r="E79" s="41"/>
    </row>
    <row r="80" spans="2:6" ht="14.25">
      <c r="B80" s="37" t="s">
        <v>72</v>
      </c>
      <c r="C80" s="5">
        <v>90</v>
      </c>
      <c r="D80" s="5"/>
      <c r="E80" s="41"/>
      <c r="F80" s="5">
        <f>E80*C80</f>
        <v>0</v>
      </c>
    </row>
    <row r="81" spans="2:5" ht="14.25">
      <c r="B81" s="37"/>
      <c r="C81" s="5"/>
      <c r="D81" s="5"/>
      <c r="E81" s="41"/>
    </row>
    <row r="82" spans="1:6" ht="28.5">
      <c r="A82" s="24" t="s">
        <v>73</v>
      </c>
      <c r="B82" s="37" t="s">
        <v>74</v>
      </c>
      <c r="C82" s="5"/>
      <c r="D82" s="5"/>
      <c r="E82" s="41"/>
      <c r="F82" s="5">
        <f aca="true" t="shared" si="0" ref="F82:F101">E82*C82</f>
        <v>0</v>
      </c>
    </row>
    <row r="83" spans="2:6" ht="14.25">
      <c r="B83" s="37" t="s">
        <v>72</v>
      </c>
      <c r="C83" s="5">
        <v>330</v>
      </c>
      <c r="D83" s="5"/>
      <c r="E83" s="41"/>
      <c r="F83" s="5">
        <f t="shared" si="0"/>
        <v>0</v>
      </c>
    </row>
    <row r="84" spans="2:6" ht="14.25">
      <c r="B84" s="37"/>
      <c r="C84" s="5"/>
      <c r="D84" s="5"/>
      <c r="E84" s="41"/>
      <c r="F84" s="5">
        <f t="shared" si="0"/>
        <v>0</v>
      </c>
    </row>
    <row r="85" spans="1:6" ht="42.75">
      <c r="A85" s="24">
        <v>2</v>
      </c>
      <c r="B85" s="37" t="s">
        <v>75</v>
      </c>
      <c r="C85" s="5"/>
      <c r="D85" s="5"/>
      <c r="E85" s="41"/>
      <c r="F85" s="5">
        <f t="shared" si="0"/>
        <v>0</v>
      </c>
    </row>
    <row r="86" spans="2:6" ht="14.25">
      <c r="B86" s="37" t="s">
        <v>72</v>
      </c>
      <c r="C86" s="5">
        <v>420</v>
      </c>
      <c r="D86" s="5"/>
      <c r="E86" s="41"/>
      <c r="F86" s="5">
        <f t="shared" si="0"/>
        <v>0</v>
      </c>
    </row>
    <row r="87" spans="1:6" ht="14.25">
      <c r="A87" s="33"/>
      <c r="B87" s="37"/>
      <c r="C87" s="51"/>
      <c r="D87" s="5"/>
      <c r="E87" s="41"/>
      <c r="F87" s="5">
        <f t="shared" si="0"/>
        <v>0</v>
      </c>
    </row>
    <row r="88" spans="1:6" ht="71.25">
      <c r="A88" s="33">
        <v>3</v>
      </c>
      <c r="B88" s="37" t="s">
        <v>76</v>
      </c>
      <c r="C88" s="51"/>
      <c r="D88" s="5"/>
      <c r="E88" s="41"/>
      <c r="F88" s="5">
        <f t="shared" si="0"/>
        <v>0</v>
      </c>
    </row>
    <row r="89" spans="1:6" ht="14.25">
      <c r="A89" s="33"/>
      <c r="B89" s="37" t="s">
        <v>77</v>
      </c>
      <c r="C89" s="51"/>
      <c r="D89" s="5"/>
      <c r="E89" s="41"/>
      <c r="F89" s="5">
        <f t="shared" si="0"/>
        <v>0</v>
      </c>
    </row>
    <row r="90" spans="1:6" ht="14.25">
      <c r="A90" s="33"/>
      <c r="B90" s="37" t="s">
        <v>78</v>
      </c>
      <c r="C90" s="51"/>
      <c r="D90" s="5"/>
      <c r="E90" s="41"/>
      <c r="F90" s="5">
        <f t="shared" si="0"/>
        <v>0</v>
      </c>
    </row>
    <row r="91" spans="1:6" ht="14.25">
      <c r="A91" s="33"/>
      <c r="B91" s="37" t="s">
        <v>72</v>
      </c>
      <c r="C91" s="51">
        <v>42</v>
      </c>
      <c r="D91" s="5"/>
      <c r="E91" s="41"/>
      <c r="F91" s="5">
        <f t="shared" si="0"/>
        <v>0</v>
      </c>
    </row>
    <row r="92" spans="1:6" ht="14.25">
      <c r="A92" s="33"/>
      <c r="B92" s="37"/>
      <c r="C92" s="51"/>
      <c r="D92" s="5"/>
      <c r="E92" s="41"/>
      <c r="F92" s="5">
        <f t="shared" si="0"/>
        <v>0</v>
      </c>
    </row>
    <row r="93" spans="1:6" ht="28.5">
      <c r="A93" s="33">
        <v>4</v>
      </c>
      <c r="B93" s="37" t="s">
        <v>79</v>
      </c>
      <c r="C93" s="51"/>
      <c r="D93" s="5"/>
      <c r="E93" s="41"/>
      <c r="F93" s="5">
        <f t="shared" si="0"/>
        <v>0</v>
      </c>
    </row>
    <row r="94" spans="1:6" ht="42.75">
      <c r="A94" s="33"/>
      <c r="B94" s="37" t="s">
        <v>80</v>
      </c>
      <c r="C94" s="51"/>
      <c r="D94" s="5"/>
      <c r="E94" s="41"/>
      <c r="F94" s="5">
        <f t="shared" si="0"/>
        <v>0</v>
      </c>
    </row>
    <row r="95" spans="2:6" ht="57">
      <c r="B95" s="37" t="s">
        <v>81</v>
      </c>
      <c r="C95" s="26"/>
      <c r="D95" s="26"/>
      <c r="E95" s="52"/>
      <c r="F95" s="5">
        <f t="shared" si="0"/>
        <v>0</v>
      </c>
    </row>
    <row r="96" spans="1:6" ht="14.25">
      <c r="A96" s="33"/>
      <c r="B96" s="37"/>
      <c r="C96" s="51"/>
      <c r="D96" s="5"/>
      <c r="E96" s="41"/>
      <c r="F96" s="5">
        <f t="shared" si="0"/>
        <v>0</v>
      </c>
    </row>
    <row r="97" spans="1:6" ht="28.5">
      <c r="A97" s="33" t="s">
        <v>82</v>
      </c>
      <c r="B97" s="37" t="s">
        <v>83</v>
      </c>
      <c r="C97" s="51"/>
      <c r="D97" s="5"/>
      <c r="E97" s="41"/>
      <c r="F97" s="5">
        <f t="shared" si="0"/>
        <v>0</v>
      </c>
    </row>
    <row r="98" spans="1:6" ht="14.25">
      <c r="A98" s="33"/>
      <c r="B98" s="37" t="s">
        <v>84</v>
      </c>
      <c r="C98" s="51">
        <v>20</v>
      </c>
      <c r="D98" s="5"/>
      <c r="E98" s="41"/>
      <c r="F98" s="5">
        <f t="shared" si="0"/>
        <v>0</v>
      </c>
    </row>
    <row r="99" spans="1:6" ht="14.25">
      <c r="A99" s="33"/>
      <c r="B99" s="37"/>
      <c r="C99" s="51"/>
      <c r="D99" s="5"/>
      <c r="E99" s="41"/>
      <c r="F99" s="5">
        <f t="shared" si="0"/>
        <v>0</v>
      </c>
    </row>
    <row r="100" spans="1:6" ht="14.25">
      <c r="A100" s="33" t="s">
        <v>85</v>
      </c>
      <c r="B100" s="37" t="s">
        <v>86</v>
      </c>
      <c r="C100" s="51"/>
      <c r="D100" s="5"/>
      <c r="E100" s="41"/>
      <c r="F100" s="5">
        <f t="shared" si="0"/>
        <v>0</v>
      </c>
    </row>
    <row r="101" spans="1:6" ht="14.25">
      <c r="A101" s="33"/>
      <c r="B101" s="37" t="s">
        <v>87</v>
      </c>
      <c r="C101" s="51">
        <v>20</v>
      </c>
      <c r="D101" s="5"/>
      <c r="E101" s="41"/>
      <c r="F101" s="5">
        <f t="shared" si="0"/>
        <v>0</v>
      </c>
    </row>
    <row r="102" spans="1:5" ht="14.25">
      <c r="A102" s="33"/>
      <c r="B102" s="37"/>
      <c r="C102" s="51"/>
      <c r="D102" s="5"/>
      <c r="E102" s="41"/>
    </row>
    <row r="103" spans="1:5" ht="28.5">
      <c r="A103" s="33">
        <v>5</v>
      </c>
      <c r="B103" s="37" t="s">
        <v>88</v>
      </c>
      <c r="C103" s="51"/>
      <c r="D103" s="5"/>
      <c r="E103" s="41"/>
    </row>
    <row r="104" spans="1:6" ht="14.25">
      <c r="A104" s="33"/>
      <c r="B104" s="37" t="s">
        <v>84</v>
      </c>
      <c r="C104" s="51">
        <v>45</v>
      </c>
      <c r="D104" s="5"/>
      <c r="E104" s="41"/>
      <c r="F104" s="5">
        <f>E104*C104</f>
        <v>0</v>
      </c>
    </row>
    <row r="105" spans="1:5" ht="14.25">
      <c r="A105" s="33"/>
      <c r="B105" s="37"/>
      <c r="C105" s="51"/>
      <c r="D105" s="5"/>
      <c r="E105" s="41"/>
    </row>
    <row r="106" spans="1:5" ht="14.25">
      <c r="A106" s="33">
        <v>6</v>
      </c>
      <c r="B106" s="37" t="s">
        <v>89</v>
      </c>
      <c r="C106" s="51"/>
      <c r="D106" s="5"/>
      <c r="E106" s="41"/>
    </row>
    <row r="107" spans="1:6" ht="14.25">
      <c r="A107" s="33"/>
      <c r="B107" s="37" t="s">
        <v>84</v>
      </c>
      <c r="C107" s="51">
        <v>45</v>
      </c>
      <c r="D107" s="5"/>
      <c r="E107" s="41"/>
      <c r="F107" s="5">
        <f>E107*C107</f>
        <v>0</v>
      </c>
    </row>
    <row r="108" spans="1:5" ht="14.25">
      <c r="A108" s="33"/>
      <c r="B108" s="37"/>
      <c r="C108" s="51"/>
      <c r="D108" s="5"/>
      <c r="E108" s="41"/>
    </row>
    <row r="109" spans="1:5" ht="42.75">
      <c r="A109" s="33">
        <v>7</v>
      </c>
      <c r="B109" s="37" t="s">
        <v>90</v>
      </c>
      <c r="C109" s="51"/>
      <c r="D109" s="5"/>
      <c r="E109" s="41"/>
    </row>
    <row r="110" spans="1:6" ht="14.25">
      <c r="A110" s="33"/>
      <c r="B110" s="37" t="s">
        <v>72</v>
      </c>
      <c r="C110" s="51">
        <v>390</v>
      </c>
      <c r="D110" s="5"/>
      <c r="E110" s="41"/>
      <c r="F110" s="5">
        <f>E110*C110</f>
        <v>0</v>
      </c>
    </row>
    <row r="111" spans="1:6" ht="14.25">
      <c r="A111" s="33"/>
      <c r="B111" s="37"/>
      <c r="C111" s="51"/>
      <c r="D111" s="5"/>
      <c r="E111" s="41"/>
      <c r="F111" s="5">
        <f>E111*C111</f>
        <v>0</v>
      </c>
    </row>
    <row r="112" spans="1:6" ht="42.75">
      <c r="A112" s="33">
        <v>8</v>
      </c>
      <c r="B112" s="37" t="s">
        <v>91</v>
      </c>
      <c r="C112" s="51"/>
      <c r="D112" s="5"/>
      <c r="E112" s="41"/>
      <c r="F112" s="5">
        <f>E112*C112</f>
        <v>0</v>
      </c>
    </row>
    <row r="113" spans="1:5" ht="57">
      <c r="A113" s="33"/>
      <c r="B113" s="37" t="s">
        <v>92</v>
      </c>
      <c r="C113" s="51"/>
      <c r="D113" s="5"/>
      <c r="E113" s="41"/>
    </row>
    <row r="114" spans="1:6" ht="14.25">
      <c r="A114" s="33"/>
      <c r="B114" s="37"/>
      <c r="C114" s="51"/>
      <c r="D114" s="5"/>
      <c r="E114" s="41"/>
      <c r="F114" s="5">
        <f>E114*C114</f>
        <v>0</v>
      </c>
    </row>
    <row r="115" spans="1:6" ht="14.25">
      <c r="A115" s="33" t="s">
        <v>93</v>
      </c>
      <c r="B115" s="37" t="s">
        <v>94</v>
      </c>
      <c r="C115" s="51"/>
      <c r="D115" s="5"/>
      <c r="E115" s="41"/>
      <c r="F115" s="5">
        <f>E115*C115</f>
        <v>0</v>
      </c>
    </row>
    <row r="116" spans="1:6" ht="14.25">
      <c r="A116" s="33"/>
      <c r="B116" s="37" t="s">
        <v>95</v>
      </c>
      <c r="C116" s="51">
        <v>10</v>
      </c>
      <c r="D116" s="5"/>
      <c r="E116" s="41"/>
      <c r="F116" s="5">
        <f>E116*C116</f>
        <v>0</v>
      </c>
    </row>
    <row r="117" spans="1:5" ht="14.25">
      <c r="A117" s="33"/>
      <c r="B117" s="37"/>
      <c r="C117" s="51"/>
      <c r="D117" s="5"/>
      <c r="E117" s="41"/>
    </row>
    <row r="118" spans="1:6" ht="14.25">
      <c r="A118" s="33" t="s">
        <v>96</v>
      </c>
      <c r="B118" s="37" t="s">
        <v>97</v>
      </c>
      <c r="C118" s="51"/>
      <c r="D118" s="5"/>
      <c r="E118" s="41"/>
      <c r="F118" s="5">
        <f>E118*C118</f>
        <v>0</v>
      </c>
    </row>
    <row r="119" spans="1:6" ht="14.25">
      <c r="A119" s="33"/>
      <c r="B119" s="37" t="s">
        <v>98</v>
      </c>
      <c r="C119" s="51">
        <v>1</v>
      </c>
      <c r="D119" s="5"/>
      <c r="E119" s="41"/>
      <c r="F119" s="5">
        <f>E119*C119</f>
        <v>0</v>
      </c>
    </row>
    <row r="120" spans="1:5" ht="14.25">
      <c r="A120" s="33"/>
      <c r="B120" s="37"/>
      <c r="C120" s="51"/>
      <c r="D120" s="5"/>
      <c r="E120" s="41"/>
    </row>
    <row r="121" spans="1:5" ht="28.5">
      <c r="A121" s="33">
        <v>9</v>
      </c>
      <c r="B121" s="37" t="s">
        <v>99</v>
      </c>
      <c r="C121" s="51"/>
      <c r="D121" s="5"/>
      <c r="E121" s="41"/>
    </row>
    <row r="122" spans="1:6" ht="14.25">
      <c r="A122" s="33"/>
      <c r="B122" s="37" t="s">
        <v>100</v>
      </c>
      <c r="C122" s="51">
        <v>5</v>
      </c>
      <c r="D122" s="5"/>
      <c r="E122" s="41"/>
      <c r="F122" s="5">
        <f>E122*C122</f>
        <v>0</v>
      </c>
    </row>
    <row r="123" spans="1:7" ht="14.25">
      <c r="A123" s="33"/>
      <c r="B123" s="37"/>
      <c r="C123" s="53"/>
      <c r="E123" s="41"/>
      <c r="G123" s="54"/>
    </row>
    <row r="124" spans="1:7" ht="71.25">
      <c r="A124" s="33">
        <v>10</v>
      </c>
      <c r="B124" s="37" t="s">
        <v>101</v>
      </c>
      <c r="C124" s="53"/>
      <c r="E124" s="41"/>
      <c r="G124" s="54"/>
    </row>
    <row r="125" spans="1:7" ht="42.75">
      <c r="A125" s="33"/>
      <c r="B125" s="37" t="s">
        <v>102</v>
      </c>
      <c r="C125" s="53"/>
      <c r="E125" s="41"/>
      <c r="G125" s="54"/>
    </row>
    <row r="126" spans="1:7" ht="14.25">
      <c r="A126" s="33"/>
      <c r="B126" s="37"/>
      <c r="C126" s="53"/>
      <c r="E126" s="41"/>
      <c r="G126" s="54"/>
    </row>
    <row r="127" spans="1:7" ht="28.5">
      <c r="A127" s="33" t="s">
        <v>103</v>
      </c>
      <c r="B127" s="37" t="s">
        <v>104</v>
      </c>
      <c r="C127" s="53"/>
      <c r="E127" s="41"/>
      <c r="G127" s="54"/>
    </row>
    <row r="128" spans="1:7" ht="14.25">
      <c r="A128" s="33"/>
      <c r="B128" s="37" t="s">
        <v>105</v>
      </c>
      <c r="C128" s="53">
        <v>1200</v>
      </c>
      <c r="E128" s="41"/>
      <c r="F128" s="5">
        <f>E128*C128</f>
        <v>0</v>
      </c>
      <c r="G128" s="54"/>
    </row>
    <row r="129" spans="1:7" ht="14.25">
      <c r="A129" s="33"/>
      <c r="B129" s="37"/>
      <c r="C129" s="53"/>
      <c r="E129" s="41"/>
      <c r="G129" s="54"/>
    </row>
    <row r="130" spans="1:7" ht="28.5">
      <c r="A130" s="33" t="s">
        <v>106</v>
      </c>
      <c r="B130" s="37" t="s">
        <v>107</v>
      </c>
      <c r="C130" s="53"/>
      <c r="E130" s="41"/>
      <c r="G130" s="54"/>
    </row>
    <row r="131" spans="1:7" ht="14.25">
      <c r="A131" s="33"/>
      <c r="B131" s="37" t="s">
        <v>105</v>
      </c>
      <c r="C131" s="53">
        <v>450</v>
      </c>
      <c r="E131" s="41"/>
      <c r="F131" s="5">
        <f>E131*C131</f>
        <v>0</v>
      </c>
      <c r="G131" s="54"/>
    </row>
    <row r="132" spans="1:7" ht="14.25">
      <c r="A132" s="33"/>
      <c r="B132" s="37"/>
      <c r="C132" s="53"/>
      <c r="E132" s="41"/>
      <c r="G132" s="54"/>
    </row>
    <row r="133" spans="1:7" ht="42.75">
      <c r="A133" s="33">
        <v>11</v>
      </c>
      <c r="B133" s="37" t="s">
        <v>108</v>
      </c>
      <c r="C133" s="53"/>
      <c r="E133" s="41"/>
      <c r="G133" s="54"/>
    </row>
    <row r="134" spans="1:7" ht="14.25">
      <c r="A134" s="33"/>
      <c r="B134" s="37"/>
      <c r="C134" s="53"/>
      <c r="E134" s="41"/>
      <c r="G134" s="54"/>
    </row>
    <row r="135" spans="1:7" ht="14.25">
      <c r="A135" s="33" t="s">
        <v>109</v>
      </c>
      <c r="B135" s="37" t="s">
        <v>110</v>
      </c>
      <c r="C135" s="53">
        <v>20</v>
      </c>
      <c r="E135" s="41"/>
      <c r="F135" s="5">
        <f>E135*C135</f>
        <v>0</v>
      </c>
      <c r="G135" s="54"/>
    </row>
    <row r="136" spans="1:7" ht="14.25">
      <c r="A136" s="33"/>
      <c r="B136" s="37"/>
      <c r="C136" s="53"/>
      <c r="E136" s="41"/>
      <c r="G136" s="54"/>
    </row>
    <row r="137" spans="1:7" ht="14.25">
      <c r="A137" s="33" t="s">
        <v>111</v>
      </c>
      <c r="B137" s="37" t="s">
        <v>112</v>
      </c>
      <c r="C137" s="53">
        <v>10</v>
      </c>
      <c r="E137" s="41"/>
      <c r="F137" s="5">
        <f>E137*C137</f>
        <v>0</v>
      </c>
      <c r="G137" s="54"/>
    </row>
    <row r="138" spans="1:7" ht="14.25">
      <c r="A138" s="33"/>
      <c r="B138" s="37"/>
      <c r="C138" s="53"/>
      <c r="E138" s="41"/>
      <c r="G138" s="54"/>
    </row>
    <row r="139" spans="1:7" ht="57">
      <c r="A139" s="33">
        <v>13</v>
      </c>
      <c r="B139" s="37" t="s">
        <v>113</v>
      </c>
      <c r="C139" s="53"/>
      <c r="E139" s="41"/>
      <c r="G139" s="54"/>
    </row>
    <row r="140" spans="1:7" ht="14.25">
      <c r="A140" s="33"/>
      <c r="B140" s="37" t="s">
        <v>114</v>
      </c>
      <c r="C140" s="55">
        <v>0.05</v>
      </c>
      <c r="E140" s="41">
        <f>SUM(F71:F137)</f>
        <v>0</v>
      </c>
      <c r="F140" s="5">
        <f>E140*C140</f>
        <v>0</v>
      </c>
      <c r="G140" s="54"/>
    </row>
    <row r="141" spans="1:5" ht="14.25">
      <c r="A141" s="33"/>
      <c r="C141" s="38"/>
      <c r="E141" s="41"/>
    </row>
    <row r="142" spans="1:6" s="26" customFormat="1" ht="14.25">
      <c r="A142" s="56"/>
      <c r="B142" s="29" t="s">
        <v>62</v>
      </c>
      <c r="C142" s="44"/>
      <c r="D142" s="14"/>
      <c r="E142" s="137"/>
      <c r="F142" s="45">
        <f>SUM(F68:F141)</f>
        <v>0</v>
      </c>
    </row>
    <row r="143" spans="1:5" ht="14.25">
      <c r="A143" s="33"/>
      <c r="C143" s="38"/>
      <c r="E143" s="41"/>
    </row>
    <row r="144" spans="1:256" ht="14.25">
      <c r="A144" s="39" t="s">
        <v>20</v>
      </c>
      <c r="B144" s="27" t="s">
        <v>115</v>
      </c>
      <c r="C144" s="38"/>
      <c r="E144" s="41"/>
      <c r="IV144" s="26"/>
    </row>
    <row r="145" spans="1:5" ht="14.25">
      <c r="A145" s="33"/>
      <c r="C145" s="38"/>
      <c r="E145" s="41"/>
    </row>
    <row r="146" spans="1:5" ht="57">
      <c r="A146" s="39" t="s">
        <v>63</v>
      </c>
      <c r="B146" s="27" t="s">
        <v>116</v>
      </c>
      <c r="C146" s="38"/>
      <c r="E146" s="41"/>
    </row>
    <row r="147" spans="1:5" ht="14.25">
      <c r="A147" s="33"/>
      <c r="C147" s="53"/>
      <c r="E147" s="41"/>
    </row>
    <row r="148" spans="1:5" ht="28.5">
      <c r="A148" s="33" t="s">
        <v>117</v>
      </c>
      <c r="B148" s="37" t="s">
        <v>118</v>
      </c>
      <c r="C148" s="53"/>
      <c r="E148" s="41"/>
    </row>
    <row r="149" spans="1:5" ht="14.25">
      <c r="A149" s="33"/>
      <c r="B149" s="37"/>
      <c r="C149" s="53"/>
      <c r="E149" s="41"/>
    </row>
    <row r="150" spans="1:5" ht="57">
      <c r="A150" s="33" t="s">
        <v>119</v>
      </c>
      <c r="B150" s="37" t="s">
        <v>120</v>
      </c>
      <c r="C150" s="53"/>
      <c r="E150" s="41"/>
    </row>
    <row r="151" spans="1:6" ht="14.25">
      <c r="A151" s="33"/>
      <c r="B151" s="37" t="s">
        <v>121</v>
      </c>
      <c r="C151" s="4">
        <v>400</v>
      </c>
      <c r="D151" s="7"/>
      <c r="E151" s="41"/>
      <c r="F151" s="5">
        <f>C151*E151</f>
        <v>0</v>
      </c>
    </row>
    <row r="152" spans="1:5" ht="14.25">
      <c r="A152" s="33"/>
      <c r="B152" s="37"/>
      <c r="C152" s="4"/>
      <c r="D152" s="7"/>
      <c r="E152" s="41"/>
    </row>
    <row r="153" spans="1:5" ht="57">
      <c r="A153" s="33" t="s">
        <v>73</v>
      </c>
      <c r="B153" s="37" t="s">
        <v>122</v>
      </c>
      <c r="C153" s="53"/>
      <c r="E153" s="41"/>
    </row>
    <row r="154" spans="1:6" ht="14.25">
      <c r="A154" s="33"/>
      <c r="B154" s="37" t="s">
        <v>121</v>
      </c>
      <c r="C154" s="4">
        <v>1400</v>
      </c>
      <c r="D154" s="7"/>
      <c r="E154" s="41"/>
      <c r="F154" s="5">
        <f>C154*E154</f>
        <v>0</v>
      </c>
    </row>
    <row r="155" spans="1:5" ht="14.25">
      <c r="A155" s="33"/>
      <c r="B155" s="37"/>
      <c r="C155" s="4"/>
      <c r="D155" s="7"/>
      <c r="E155" s="41"/>
    </row>
    <row r="156" spans="1:5" ht="85.5">
      <c r="A156" s="33" t="s">
        <v>123</v>
      </c>
      <c r="B156" s="37" t="s">
        <v>124</v>
      </c>
      <c r="C156" s="53"/>
      <c r="E156" s="41"/>
    </row>
    <row r="157" spans="1:6" ht="14.25">
      <c r="A157" s="33"/>
      <c r="B157" s="37" t="s">
        <v>72</v>
      </c>
      <c r="C157" s="4">
        <v>85</v>
      </c>
      <c r="D157" s="7"/>
      <c r="E157" s="41"/>
      <c r="F157" s="5">
        <f>C157*E157</f>
        <v>0</v>
      </c>
    </row>
    <row r="158" spans="1:5" ht="14.25">
      <c r="A158" s="33"/>
      <c r="B158" s="37"/>
      <c r="C158" s="53"/>
      <c r="E158" s="41"/>
    </row>
    <row r="159" spans="1:5" ht="14.25">
      <c r="A159" s="33">
        <v>2</v>
      </c>
      <c r="B159" s="37" t="s">
        <v>125</v>
      </c>
      <c r="C159" s="53"/>
      <c r="E159" s="41"/>
    </row>
    <row r="160" spans="1:5" ht="54">
      <c r="A160" s="33"/>
      <c r="B160" s="37" t="s">
        <v>126</v>
      </c>
      <c r="C160" s="53"/>
      <c r="E160" s="41"/>
    </row>
    <row r="161" spans="1:6" ht="14.25">
      <c r="A161" s="33"/>
      <c r="B161" s="37" t="s">
        <v>84</v>
      </c>
      <c r="C161" s="4">
        <v>20</v>
      </c>
      <c r="D161" s="5"/>
      <c r="E161" s="41"/>
      <c r="F161" s="5">
        <f>C161*E161</f>
        <v>0</v>
      </c>
    </row>
    <row r="162" spans="1:5" ht="14.25">
      <c r="A162" s="33"/>
      <c r="B162" s="37"/>
      <c r="C162" s="4"/>
      <c r="D162" s="5"/>
      <c r="E162" s="41"/>
    </row>
    <row r="163" spans="1:5" ht="14.25">
      <c r="A163" s="33">
        <v>3</v>
      </c>
      <c r="B163" s="37" t="s">
        <v>127</v>
      </c>
      <c r="C163" s="53"/>
      <c r="E163" s="41"/>
    </row>
    <row r="164" spans="1:5" ht="28.5">
      <c r="A164" s="33"/>
      <c r="B164" s="37" t="s">
        <v>128</v>
      </c>
      <c r="C164" s="53"/>
      <c r="E164" s="41"/>
    </row>
    <row r="165" spans="1:5" ht="14.25">
      <c r="A165" s="33"/>
      <c r="B165" s="37"/>
      <c r="C165" s="53"/>
      <c r="E165" s="41"/>
    </row>
    <row r="166" spans="1:5" ht="71.25">
      <c r="A166" s="33" t="s">
        <v>129</v>
      </c>
      <c r="B166" s="37" t="s">
        <v>130</v>
      </c>
      <c r="C166" s="53"/>
      <c r="E166" s="41"/>
    </row>
    <row r="167" spans="1:6" ht="14.25">
      <c r="A167" s="33"/>
      <c r="B167" s="37" t="s">
        <v>131</v>
      </c>
      <c r="C167" s="4">
        <v>1100</v>
      </c>
      <c r="D167" s="7"/>
      <c r="E167" s="41"/>
      <c r="F167" s="5">
        <f>C167*E167</f>
        <v>0</v>
      </c>
    </row>
    <row r="168" spans="1:5" ht="14.25">
      <c r="A168" s="33"/>
      <c r="B168" s="37"/>
      <c r="C168" s="4"/>
      <c r="D168" s="7"/>
      <c r="E168" s="41"/>
    </row>
    <row r="169" spans="1:5" ht="42.75">
      <c r="A169" s="33" t="s">
        <v>56</v>
      </c>
      <c r="B169" s="37" t="s">
        <v>132</v>
      </c>
      <c r="C169" s="53"/>
      <c r="E169" s="41"/>
    </row>
    <row r="170" spans="1:6" ht="14.25">
      <c r="A170" s="33"/>
      <c r="B170" s="37" t="s">
        <v>121</v>
      </c>
      <c r="C170" s="4">
        <v>60</v>
      </c>
      <c r="D170" s="7"/>
      <c r="E170" s="41"/>
      <c r="F170" s="5">
        <f>C170*E170</f>
        <v>0</v>
      </c>
    </row>
    <row r="171" spans="1:5" ht="14.25">
      <c r="A171" s="33"/>
      <c r="B171" s="37"/>
      <c r="C171" s="4"/>
      <c r="D171" s="7"/>
      <c r="E171" s="41"/>
    </row>
    <row r="172" spans="1:5" ht="42.75">
      <c r="A172" s="33">
        <v>4</v>
      </c>
      <c r="B172" s="37" t="s">
        <v>133</v>
      </c>
      <c r="C172" s="4"/>
      <c r="D172" s="7"/>
      <c r="E172" s="41"/>
    </row>
    <row r="173" spans="1:6" ht="14.25">
      <c r="A173" s="33"/>
      <c r="B173" s="37" t="s">
        <v>134</v>
      </c>
      <c r="C173" s="4">
        <v>10</v>
      </c>
      <c r="D173" s="7"/>
      <c r="E173" s="41"/>
      <c r="F173" s="5">
        <f>C173*E173</f>
        <v>0</v>
      </c>
    </row>
    <row r="174" spans="1:5" ht="14.25">
      <c r="A174" s="33"/>
      <c r="B174" s="37"/>
      <c r="C174" s="4"/>
      <c r="D174" s="7"/>
      <c r="E174" s="41"/>
    </row>
    <row r="175" spans="1:5" ht="57">
      <c r="A175" s="33">
        <v>5</v>
      </c>
      <c r="B175" s="37" t="s">
        <v>135</v>
      </c>
      <c r="C175" s="53"/>
      <c r="E175" s="41"/>
    </row>
    <row r="176" spans="1:6" ht="14.25">
      <c r="A176" s="33"/>
      <c r="B176" s="37" t="s">
        <v>114</v>
      </c>
      <c r="C176" s="55">
        <v>0.1</v>
      </c>
      <c r="E176" s="41">
        <f>SUM(F146:F173)</f>
        <v>0</v>
      </c>
      <c r="F176" s="5">
        <f>E176*C176</f>
        <v>0</v>
      </c>
    </row>
    <row r="177" spans="1:5" ht="14.25">
      <c r="A177" s="33"/>
      <c r="C177" s="38"/>
      <c r="E177" s="41"/>
    </row>
    <row r="178" spans="1:6" s="26" customFormat="1" ht="14.25">
      <c r="A178" s="43"/>
      <c r="B178" s="29" t="s">
        <v>136</v>
      </c>
      <c r="C178" s="44"/>
      <c r="D178" s="14"/>
      <c r="E178" s="137"/>
      <c r="F178" s="45">
        <f>SUM(F143:F177)</f>
        <v>0</v>
      </c>
    </row>
    <row r="179" spans="1:5" ht="14.25">
      <c r="A179" s="33"/>
      <c r="C179" s="38"/>
      <c r="E179" s="41"/>
    </row>
    <row r="180" spans="1:256" ht="14.25">
      <c r="A180" s="39" t="s">
        <v>22</v>
      </c>
      <c r="B180" s="27" t="s">
        <v>23</v>
      </c>
      <c r="C180" s="38"/>
      <c r="E180" s="41"/>
      <c r="IV180" s="26"/>
    </row>
    <row r="181" spans="3:5" ht="14.25">
      <c r="C181" s="5"/>
      <c r="D181" s="57"/>
      <c r="E181" s="41"/>
    </row>
    <row r="182" spans="1:5" ht="42.75">
      <c r="A182" s="24">
        <v>1</v>
      </c>
      <c r="B182" s="37" t="s">
        <v>137</v>
      </c>
      <c r="C182" s="5"/>
      <c r="D182" s="57"/>
      <c r="E182" s="41"/>
    </row>
    <row r="183" spans="2:5" ht="42.75">
      <c r="B183" s="37" t="s">
        <v>138</v>
      </c>
      <c r="C183" s="5"/>
      <c r="D183" s="57"/>
      <c r="E183" s="41"/>
    </row>
    <row r="184" spans="2:5" ht="14.25">
      <c r="B184" s="37" t="s">
        <v>139</v>
      </c>
      <c r="C184" s="5"/>
      <c r="D184" s="57"/>
      <c r="E184" s="41"/>
    </row>
    <row r="185" spans="2:7" ht="14.25">
      <c r="B185" s="37" t="s">
        <v>140</v>
      </c>
      <c r="C185" s="5">
        <v>1</v>
      </c>
      <c r="D185" s="57"/>
      <c r="E185" s="41"/>
      <c r="F185" s="5">
        <f>E185*C185</f>
        <v>0</v>
      </c>
      <c r="G185" s="4"/>
    </row>
    <row r="186" spans="3:5" ht="14.25">
      <c r="C186" s="5"/>
      <c r="D186" s="57"/>
      <c r="E186" s="41"/>
    </row>
    <row r="187" spans="1:6" s="26" customFormat="1" ht="14.25">
      <c r="A187" s="56"/>
      <c r="B187" s="29" t="s">
        <v>141</v>
      </c>
      <c r="C187" s="21"/>
      <c r="D187" s="58"/>
      <c r="E187" s="137"/>
      <c r="F187" s="45">
        <f>SUM(F185:F186)</f>
        <v>0</v>
      </c>
    </row>
    <row r="188" spans="1:5" ht="14.25">
      <c r="A188" s="33"/>
      <c r="C188" s="38"/>
      <c r="E188" s="41"/>
    </row>
    <row r="189" spans="1:256" ht="14.25">
      <c r="A189" s="39" t="s">
        <v>24</v>
      </c>
      <c r="B189" s="27" t="s">
        <v>25</v>
      </c>
      <c r="C189" s="38"/>
      <c r="E189" s="41"/>
      <c r="IV189" s="26"/>
    </row>
    <row r="190" spans="1:5" ht="14.25">
      <c r="A190" s="33"/>
      <c r="C190" s="38"/>
      <c r="E190" s="41"/>
    </row>
    <row r="191" spans="1:6" ht="71.25">
      <c r="A191" s="48" t="s">
        <v>63</v>
      </c>
      <c r="B191" s="27" t="s">
        <v>142</v>
      </c>
      <c r="C191" s="27"/>
      <c r="D191" s="27"/>
      <c r="E191" s="140"/>
      <c r="F191" s="27"/>
    </row>
    <row r="192" spans="3:5" ht="14.25">
      <c r="C192" s="5"/>
      <c r="D192" s="57"/>
      <c r="E192" s="41"/>
    </row>
    <row r="193" spans="1:5" ht="14.25">
      <c r="A193" s="24">
        <v>1</v>
      </c>
      <c r="B193" s="37" t="s">
        <v>143</v>
      </c>
      <c r="C193" s="5"/>
      <c r="D193" s="57"/>
      <c r="E193" s="41"/>
    </row>
    <row r="194" spans="2:6" ht="14.25">
      <c r="B194" s="37" t="s">
        <v>72</v>
      </c>
      <c r="C194" s="5">
        <v>5</v>
      </c>
      <c r="D194" s="57"/>
      <c r="E194" s="41"/>
      <c r="F194" s="5">
        <f>E194*C194</f>
        <v>0</v>
      </c>
    </row>
    <row r="195" spans="2:5" ht="14.25">
      <c r="B195" s="37"/>
      <c r="C195" s="5"/>
      <c r="D195" s="57"/>
      <c r="E195" s="41"/>
    </row>
    <row r="196" spans="1:5" ht="57">
      <c r="A196" s="24">
        <v>2</v>
      </c>
      <c r="B196" s="37" t="s">
        <v>144</v>
      </c>
      <c r="C196" s="5"/>
      <c r="D196" s="57"/>
      <c r="E196" s="41"/>
    </row>
    <row r="197" spans="2:5" ht="42.75">
      <c r="B197" s="37" t="s">
        <v>145</v>
      </c>
      <c r="C197" s="5"/>
      <c r="D197" s="57"/>
      <c r="E197" s="41"/>
    </row>
    <row r="198" spans="2:5" ht="14.25">
      <c r="B198" s="37" t="s">
        <v>78</v>
      </c>
      <c r="C198" s="5"/>
      <c r="D198" s="57"/>
      <c r="E198" s="41"/>
    </row>
    <row r="199" spans="2:6" ht="14.25">
      <c r="B199" s="37" t="s">
        <v>72</v>
      </c>
      <c r="C199" s="5">
        <f>C91</f>
        <v>42</v>
      </c>
      <c r="D199" s="57"/>
      <c r="E199" s="41"/>
      <c r="F199" s="5">
        <f>E199*C199</f>
        <v>0</v>
      </c>
    </row>
    <row r="200" spans="2:5" ht="14.25">
      <c r="B200" s="37"/>
      <c r="C200" s="5"/>
      <c r="D200" s="57"/>
      <c r="E200" s="41"/>
    </row>
    <row r="201" spans="1:5" ht="71.25">
      <c r="A201" s="24">
        <v>3</v>
      </c>
      <c r="B201" s="37" t="s">
        <v>146</v>
      </c>
      <c r="C201" s="5"/>
      <c r="D201" s="57"/>
      <c r="E201" s="41"/>
    </row>
    <row r="202" spans="2:5" ht="14.25">
      <c r="B202" s="37" t="s">
        <v>147</v>
      </c>
      <c r="C202" s="5"/>
      <c r="D202" s="57"/>
      <c r="E202" s="41"/>
    </row>
    <row r="203" spans="2:6" ht="14.25">
      <c r="B203" s="37" t="s">
        <v>121</v>
      </c>
      <c r="C203" s="5">
        <v>58</v>
      </c>
      <c r="D203" s="57"/>
      <c r="E203" s="41"/>
      <c r="F203" s="5">
        <f>E203*C203</f>
        <v>0</v>
      </c>
    </row>
    <row r="204" spans="2:5" ht="14.25">
      <c r="B204" s="37"/>
      <c r="C204" s="5"/>
      <c r="D204" s="57"/>
      <c r="E204" s="41"/>
    </row>
    <row r="205" spans="1:5" ht="71.25">
      <c r="A205" s="24">
        <v>4</v>
      </c>
      <c r="B205" s="37" t="s">
        <v>148</v>
      </c>
      <c r="C205" s="5"/>
      <c r="D205" s="57"/>
      <c r="E205" s="41"/>
    </row>
    <row r="206" spans="2:5" ht="14.25">
      <c r="B206" s="37" t="s">
        <v>147</v>
      </c>
      <c r="C206" s="5"/>
      <c r="D206" s="57"/>
      <c r="E206" s="41"/>
    </row>
    <row r="207" spans="2:6" ht="14.25">
      <c r="B207" s="37" t="s">
        <v>121</v>
      </c>
      <c r="C207" s="5">
        <v>58</v>
      </c>
      <c r="D207" s="57"/>
      <c r="E207" s="41"/>
      <c r="F207" s="5">
        <f>E207*C207</f>
        <v>0</v>
      </c>
    </row>
    <row r="208" spans="2:5" ht="14.25">
      <c r="B208" s="37"/>
      <c r="C208" s="5"/>
      <c r="D208" s="57"/>
      <c r="E208" s="41"/>
    </row>
    <row r="209" spans="1:5" ht="85.5">
      <c r="A209" s="24">
        <v>5</v>
      </c>
      <c r="B209" s="37" t="s">
        <v>149</v>
      </c>
      <c r="C209" s="5"/>
      <c r="D209" s="57"/>
      <c r="E209" s="41"/>
    </row>
    <row r="210" spans="2:6" ht="14.25">
      <c r="B210" s="37" t="s">
        <v>121</v>
      </c>
      <c r="C210" s="5">
        <v>21</v>
      </c>
      <c r="D210" s="57"/>
      <c r="E210" s="41"/>
      <c r="F210" s="5">
        <f>E210*C210</f>
        <v>0</v>
      </c>
    </row>
    <row r="211" spans="2:5" ht="14.25">
      <c r="B211" s="37"/>
      <c r="C211" s="5"/>
      <c r="D211" s="57"/>
      <c r="E211" s="41"/>
    </row>
    <row r="212" spans="1:5" ht="42.75">
      <c r="A212" s="24">
        <v>6</v>
      </c>
      <c r="B212" s="37" t="s">
        <v>150</v>
      </c>
      <c r="C212" s="5"/>
      <c r="D212" s="57"/>
      <c r="E212" s="41"/>
    </row>
    <row r="213" spans="2:6" ht="14.25">
      <c r="B213" s="37" t="s">
        <v>84</v>
      </c>
      <c r="C213" s="5">
        <v>1050</v>
      </c>
      <c r="D213" s="57"/>
      <c r="E213" s="41"/>
      <c r="F213" s="5">
        <f>E213*C213</f>
        <v>0</v>
      </c>
    </row>
    <row r="214" spans="2:5" ht="14.25">
      <c r="B214" s="37"/>
      <c r="C214" s="5"/>
      <c r="D214" s="57"/>
      <c r="E214" s="41"/>
    </row>
    <row r="215" spans="1:5" ht="57">
      <c r="A215" s="24">
        <v>7</v>
      </c>
      <c r="B215" s="37" t="s">
        <v>151</v>
      </c>
      <c r="C215" s="5"/>
      <c r="D215" s="57"/>
      <c r="E215" s="41"/>
    </row>
    <row r="216" spans="2:6" ht="14.25">
      <c r="B216" s="37" t="s">
        <v>72</v>
      </c>
      <c r="C216" s="5">
        <v>420</v>
      </c>
      <c r="D216" s="57"/>
      <c r="E216" s="41"/>
      <c r="F216" s="5">
        <f>E216*C216</f>
        <v>0</v>
      </c>
    </row>
    <row r="217" spans="2:5" ht="14.25">
      <c r="B217" s="37"/>
      <c r="C217" s="5"/>
      <c r="D217" s="57"/>
      <c r="E217" s="41"/>
    </row>
    <row r="218" spans="1:5" ht="42.75">
      <c r="A218" s="24">
        <v>8</v>
      </c>
      <c r="B218" s="37" t="s">
        <v>152</v>
      </c>
      <c r="C218" s="5"/>
      <c r="D218" s="57"/>
      <c r="E218" s="41"/>
    </row>
    <row r="219" spans="2:5" ht="14.25">
      <c r="B219" s="37" t="s">
        <v>153</v>
      </c>
      <c r="C219" s="5"/>
      <c r="D219" s="57"/>
      <c r="E219" s="41"/>
    </row>
    <row r="220" spans="2:6" ht="14.25">
      <c r="B220" s="37" t="s">
        <v>72</v>
      </c>
      <c r="C220" s="5">
        <v>420</v>
      </c>
      <c r="D220" s="57"/>
      <c r="E220" s="41"/>
      <c r="F220" s="5">
        <f>E220*C220</f>
        <v>0</v>
      </c>
    </row>
    <row r="221" spans="2:5" ht="14.25">
      <c r="B221" s="37"/>
      <c r="C221" s="5"/>
      <c r="D221" s="57"/>
      <c r="E221" s="41"/>
    </row>
    <row r="222" spans="1:5" ht="85.5">
      <c r="A222" s="24">
        <v>9</v>
      </c>
      <c r="B222" s="37" t="s">
        <v>154</v>
      </c>
      <c r="C222" s="5"/>
      <c r="D222" s="57"/>
      <c r="E222" s="41"/>
    </row>
    <row r="223" spans="2:6" ht="14.25">
      <c r="B223" s="37" t="s">
        <v>72</v>
      </c>
      <c r="C223" s="5">
        <v>420</v>
      </c>
      <c r="D223" s="57"/>
      <c r="E223" s="41"/>
      <c r="F223" s="5">
        <f>E223*C223</f>
        <v>0</v>
      </c>
    </row>
    <row r="224" spans="2:5" ht="14.25">
      <c r="B224" s="37"/>
      <c r="C224" s="5"/>
      <c r="D224" s="57"/>
      <c r="E224" s="41"/>
    </row>
    <row r="225" spans="1:5" ht="71.25">
      <c r="A225" s="24">
        <v>10</v>
      </c>
      <c r="B225" s="37" t="s">
        <v>155</v>
      </c>
      <c r="C225" s="5"/>
      <c r="D225" s="57"/>
      <c r="E225" s="41"/>
    </row>
    <row r="226" spans="2:6" ht="14.25">
      <c r="B226" s="37" t="s">
        <v>72</v>
      </c>
      <c r="C226" s="5">
        <v>480</v>
      </c>
      <c r="D226" s="57"/>
      <c r="E226" s="41"/>
      <c r="F226" s="5">
        <f>E226*C226</f>
        <v>0</v>
      </c>
    </row>
    <row r="227" spans="2:5" ht="14.25">
      <c r="B227" s="37"/>
      <c r="C227" s="5"/>
      <c r="D227" s="57"/>
      <c r="E227" s="41"/>
    </row>
    <row r="228" spans="1:5" ht="57">
      <c r="A228" s="33">
        <v>11</v>
      </c>
      <c r="B228" s="37" t="s">
        <v>135</v>
      </c>
      <c r="C228" s="53"/>
      <c r="E228" s="41"/>
    </row>
    <row r="229" spans="1:6" ht="14.25">
      <c r="A229" s="33"/>
      <c r="B229" s="37" t="s">
        <v>114</v>
      </c>
      <c r="C229" s="55">
        <v>0.1</v>
      </c>
      <c r="E229" s="41">
        <f>SUM(F193:F228)</f>
        <v>0</v>
      </c>
      <c r="F229" s="5">
        <f>E229*C229</f>
        <v>0</v>
      </c>
    </row>
    <row r="230" spans="3:5" ht="14.25">
      <c r="C230" s="5"/>
      <c r="D230" s="57"/>
      <c r="E230" s="41"/>
    </row>
    <row r="231" spans="1:6" s="26" customFormat="1" ht="14.25">
      <c r="A231" s="56"/>
      <c r="B231" s="29" t="s">
        <v>156</v>
      </c>
      <c r="C231" s="21"/>
      <c r="D231" s="58"/>
      <c r="E231" s="137"/>
      <c r="F231" s="45">
        <f>SUM(F191:F229)</f>
        <v>0</v>
      </c>
    </row>
    <row r="232" spans="1:5" ht="14.25">
      <c r="A232" s="33"/>
      <c r="C232" s="53"/>
      <c r="E232" s="41"/>
    </row>
    <row r="233" spans="1:256" ht="14.25">
      <c r="A233" s="39" t="s">
        <v>26</v>
      </c>
      <c r="B233" s="27" t="s">
        <v>27</v>
      </c>
      <c r="C233" s="57"/>
      <c r="D233" s="57"/>
      <c r="E233" s="141"/>
      <c r="IV233" s="26"/>
    </row>
    <row r="234" spans="2:256" ht="14.25">
      <c r="B234" s="50"/>
      <c r="C234" s="57"/>
      <c r="D234" s="57"/>
      <c r="E234" s="141"/>
      <c r="IV234" s="26"/>
    </row>
    <row r="235" spans="1:5" ht="28.5">
      <c r="A235" s="33">
        <v>1</v>
      </c>
      <c r="B235" s="37" t="s">
        <v>157</v>
      </c>
      <c r="C235" s="53"/>
      <c r="E235" s="41"/>
    </row>
    <row r="236" spans="1:5" ht="14.25">
      <c r="A236" s="33"/>
      <c r="B236" s="37"/>
      <c r="C236" s="53"/>
      <c r="E236" s="41"/>
    </row>
    <row r="237" spans="1:5" ht="42.75">
      <c r="A237" s="33" t="s">
        <v>158</v>
      </c>
      <c r="B237" s="37" t="s">
        <v>159</v>
      </c>
      <c r="C237" s="53"/>
      <c r="E237" s="41"/>
    </row>
    <row r="238" spans="1:5" ht="14.25">
      <c r="A238" s="33"/>
      <c r="B238" s="37"/>
      <c r="C238" s="53"/>
      <c r="E238" s="41"/>
    </row>
    <row r="239" spans="1:5" ht="28.5">
      <c r="A239" s="33" t="s">
        <v>160</v>
      </c>
      <c r="B239" s="37" t="s">
        <v>161</v>
      </c>
      <c r="C239" s="53"/>
      <c r="E239" s="41"/>
    </row>
    <row r="240" spans="1:6" ht="14.25">
      <c r="A240" s="33"/>
      <c r="B240" s="37" t="s">
        <v>95</v>
      </c>
      <c r="C240" s="53">
        <v>10</v>
      </c>
      <c r="E240" s="41"/>
      <c r="F240" s="5">
        <f>E240*C240</f>
        <v>0</v>
      </c>
    </row>
    <row r="241" spans="1:5" ht="14.25">
      <c r="A241" s="33"/>
      <c r="B241" s="37"/>
      <c r="C241" s="53"/>
      <c r="E241" s="41"/>
    </row>
    <row r="242" spans="1:5" ht="42.75">
      <c r="A242" s="33" t="s">
        <v>162</v>
      </c>
      <c r="B242" s="37" t="s">
        <v>163</v>
      </c>
      <c r="C242" s="53"/>
      <c r="E242" s="41"/>
    </row>
    <row r="243" spans="1:6" ht="14.25">
      <c r="A243" s="33"/>
      <c r="B243" s="37" t="s">
        <v>100</v>
      </c>
      <c r="C243" s="53">
        <v>1</v>
      </c>
      <c r="E243" s="41"/>
      <c r="F243" s="5">
        <f>E243*C243</f>
        <v>0</v>
      </c>
    </row>
    <row r="244" spans="1:5" ht="14.25">
      <c r="A244" s="33"/>
      <c r="B244" s="37"/>
      <c r="C244" s="53"/>
      <c r="E244" s="41"/>
    </row>
    <row r="245" spans="1:5" ht="42.75">
      <c r="A245" s="33" t="s">
        <v>164</v>
      </c>
      <c r="B245" s="37" t="s">
        <v>165</v>
      </c>
      <c r="C245" s="53"/>
      <c r="E245" s="41"/>
    </row>
    <row r="246" spans="1:6" ht="14.25">
      <c r="A246" s="33"/>
      <c r="B246" s="37" t="s">
        <v>95</v>
      </c>
      <c r="C246" s="53">
        <v>20</v>
      </c>
      <c r="E246" s="41"/>
      <c r="F246" s="5">
        <f>E246*C246</f>
        <v>0</v>
      </c>
    </row>
    <row r="247" spans="1:5" ht="14.25">
      <c r="A247" s="33"/>
      <c r="B247" s="37"/>
      <c r="C247" s="53"/>
      <c r="E247" s="41"/>
    </row>
    <row r="248" spans="1:5" ht="42.75">
      <c r="A248" s="33">
        <v>2</v>
      </c>
      <c r="B248" s="37" t="s">
        <v>166</v>
      </c>
      <c r="C248" s="53"/>
      <c r="E248" s="41"/>
    </row>
    <row r="249" spans="1:6" ht="14.25">
      <c r="A249" s="33"/>
      <c r="B249" s="37" t="s">
        <v>72</v>
      </c>
      <c r="C249" s="53">
        <f>C157</f>
        <v>85</v>
      </c>
      <c r="E249" s="41"/>
      <c r="F249" s="5">
        <f>E249*C249</f>
        <v>0</v>
      </c>
    </row>
    <row r="250" spans="1:5" ht="14.25">
      <c r="A250" s="33"/>
      <c r="B250" s="37"/>
      <c r="C250" s="38"/>
      <c r="E250" s="41"/>
    </row>
    <row r="251" spans="1:5" ht="14.25">
      <c r="A251" s="33">
        <v>3</v>
      </c>
      <c r="B251" s="37" t="s">
        <v>167</v>
      </c>
      <c r="C251" s="38"/>
      <c r="E251" s="41"/>
    </row>
    <row r="252" spans="1:5" ht="14.25">
      <c r="A252" s="33"/>
      <c r="B252" s="37"/>
      <c r="C252" s="38"/>
      <c r="E252" s="41"/>
    </row>
    <row r="253" spans="1:5" ht="42.75">
      <c r="A253" s="33" t="s">
        <v>158</v>
      </c>
      <c r="B253" s="37" t="s">
        <v>168</v>
      </c>
      <c r="C253" s="38"/>
      <c r="E253" s="41"/>
    </row>
    <row r="254" spans="1:6" ht="14.25">
      <c r="A254" s="33"/>
      <c r="B254" s="37" t="s">
        <v>169</v>
      </c>
      <c r="C254" s="38">
        <v>1</v>
      </c>
      <c r="E254" s="41"/>
      <c r="F254" s="5">
        <f>E254*C254</f>
        <v>0</v>
      </c>
    </row>
    <row r="255" spans="1:5" ht="14.25">
      <c r="A255" s="33"/>
      <c r="B255" s="37"/>
      <c r="C255" s="38"/>
      <c r="E255" s="41"/>
    </row>
    <row r="256" spans="1:5" ht="42.75">
      <c r="A256" s="33" t="s">
        <v>170</v>
      </c>
      <c r="B256" s="37" t="s">
        <v>171</v>
      </c>
      <c r="C256" s="38"/>
      <c r="E256" s="41"/>
    </row>
    <row r="257" spans="1:5" ht="28.5">
      <c r="A257" s="33"/>
      <c r="B257" s="37" t="s">
        <v>172</v>
      </c>
      <c r="C257" s="38"/>
      <c r="E257" s="41"/>
    </row>
    <row r="258" spans="1:6" ht="14.25">
      <c r="A258" s="33"/>
      <c r="B258" s="37" t="s">
        <v>169</v>
      </c>
      <c r="C258" s="38">
        <v>1</v>
      </c>
      <c r="E258" s="41"/>
      <c r="F258" s="5">
        <f>E258*C258</f>
        <v>0</v>
      </c>
    </row>
    <row r="259" spans="1:5" ht="14.25">
      <c r="A259" s="33"/>
      <c r="B259" s="37"/>
      <c r="C259" s="38"/>
      <c r="E259" s="41"/>
    </row>
    <row r="260" spans="1:5" ht="42.75">
      <c r="A260" s="33">
        <v>4</v>
      </c>
      <c r="B260" s="37" t="s">
        <v>108</v>
      </c>
      <c r="C260" s="53"/>
      <c r="E260" s="41"/>
    </row>
    <row r="261" spans="1:5" ht="14.25">
      <c r="A261" s="33"/>
      <c r="B261" s="37"/>
      <c r="C261" s="53"/>
      <c r="E261" s="41"/>
    </row>
    <row r="262" spans="1:6" ht="14.25">
      <c r="A262" s="33" t="s">
        <v>82</v>
      </c>
      <c r="B262" s="37" t="s">
        <v>110</v>
      </c>
      <c r="C262" s="53">
        <v>30</v>
      </c>
      <c r="E262" s="41"/>
      <c r="F262" s="5">
        <f>E262*C262</f>
        <v>0</v>
      </c>
    </row>
    <row r="263" spans="1:5" ht="14.25">
      <c r="A263" s="33"/>
      <c r="B263" s="37"/>
      <c r="C263" s="53"/>
      <c r="E263" s="41"/>
    </row>
    <row r="264" spans="1:6" ht="14.25">
      <c r="A264" s="33" t="s">
        <v>85</v>
      </c>
      <c r="B264" s="37" t="s">
        <v>112</v>
      </c>
      <c r="C264" s="53">
        <v>20</v>
      </c>
      <c r="E264" s="41"/>
      <c r="F264" s="5">
        <f>E264*C264</f>
        <v>0</v>
      </c>
    </row>
    <row r="265" spans="1:5" ht="14.25">
      <c r="A265" s="33"/>
      <c r="B265" s="37"/>
      <c r="C265" s="53"/>
      <c r="E265" s="41"/>
    </row>
    <row r="266" spans="1:5" ht="57">
      <c r="A266" s="33">
        <v>5</v>
      </c>
      <c r="B266" s="37" t="s">
        <v>113</v>
      </c>
      <c r="C266" s="53"/>
      <c r="E266" s="41"/>
    </row>
    <row r="267" spans="1:6" ht="14.25">
      <c r="A267" s="33"/>
      <c r="B267" s="37" t="s">
        <v>114</v>
      </c>
      <c r="C267" s="55">
        <v>0.05</v>
      </c>
      <c r="E267" s="41">
        <f>SUM(F235:F264)</f>
        <v>0</v>
      </c>
      <c r="F267" s="5">
        <f>E267*C267</f>
        <v>0</v>
      </c>
    </row>
    <row r="268" spans="1:5" ht="14.25">
      <c r="A268" s="33"/>
      <c r="C268" s="53"/>
      <c r="E268" s="41"/>
    </row>
    <row r="269" spans="1:6" s="26" customFormat="1" ht="14.25">
      <c r="A269" s="43"/>
      <c r="B269" s="29" t="s">
        <v>173</v>
      </c>
      <c r="C269" s="59"/>
      <c r="D269" s="14"/>
      <c r="E269" s="137"/>
      <c r="F269" s="45">
        <f>SUM(F235:F267)</f>
        <v>0</v>
      </c>
    </row>
    <row r="270" spans="1:5" ht="14.25">
      <c r="A270" s="33"/>
      <c r="C270" s="53"/>
      <c r="E270" s="41"/>
    </row>
    <row r="271" spans="1:256" ht="28.5">
      <c r="A271" s="39" t="s">
        <v>28</v>
      </c>
      <c r="B271" s="27" t="s">
        <v>29</v>
      </c>
      <c r="C271" s="53"/>
      <c r="E271" s="41"/>
      <c r="IV271" s="26"/>
    </row>
    <row r="272" spans="1:5" ht="14.25">
      <c r="A272" s="39"/>
      <c r="B272" s="27"/>
      <c r="C272" s="53"/>
      <c r="E272" s="41"/>
    </row>
    <row r="273" spans="1:5" ht="57">
      <c r="A273" s="39" t="s">
        <v>63</v>
      </c>
      <c r="B273" s="60" t="s">
        <v>174</v>
      </c>
      <c r="C273" s="61"/>
      <c r="D273" s="62"/>
      <c r="E273" s="82"/>
    </row>
    <row r="274" spans="2:5" ht="42.75">
      <c r="B274" s="60" t="s">
        <v>175</v>
      </c>
      <c r="C274" s="61"/>
      <c r="D274" s="62"/>
      <c r="E274" s="82"/>
    </row>
    <row r="275" spans="2:5" ht="28.5">
      <c r="B275" s="63" t="s">
        <v>176</v>
      </c>
      <c r="C275" s="61"/>
      <c r="D275" s="62"/>
      <c r="E275" s="82"/>
    </row>
    <row r="276" spans="2:5" ht="128.25">
      <c r="B276" s="63" t="s">
        <v>177</v>
      </c>
      <c r="C276" s="61"/>
      <c r="D276" s="62"/>
      <c r="E276" s="82"/>
    </row>
    <row r="277" spans="2:5" ht="85.5">
      <c r="B277" s="60" t="s">
        <v>178</v>
      </c>
      <c r="C277" s="61"/>
      <c r="D277" s="62"/>
      <c r="E277" s="82"/>
    </row>
    <row r="278" spans="2:5" ht="14.25">
      <c r="B278" s="35"/>
      <c r="C278" s="61"/>
      <c r="D278" s="62"/>
      <c r="E278" s="82"/>
    </row>
    <row r="279" spans="1:5" ht="28.5">
      <c r="A279" s="24">
        <v>1</v>
      </c>
      <c r="B279" s="25" t="s">
        <v>179</v>
      </c>
      <c r="C279" s="61"/>
      <c r="D279" s="62"/>
      <c r="E279" s="82"/>
    </row>
    <row r="280" spans="1:6" ht="71.25">
      <c r="A280" s="64"/>
      <c r="B280" s="65" t="s">
        <v>180</v>
      </c>
      <c r="C280" s="66"/>
      <c r="D280" s="67"/>
      <c r="E280" s="80"/>
      <c r="F280" s="68"/>
    </row>
    <row r="281" spans="1:6" ht="85.5">
      <c r="A281" s="64"/>
      <c r="B281" s="69" t="s">
        <v>181</v>
      </c>
      <c r="C281" s="66"/>
      <c r="D281" s="67"/>
      <c r="E281" s="80"/>
      <c r="F281" s="68"/>
    </row>
    <row r="282" spans="1:6" ht="128.25">
      <c r="A282" s="64"/>
      <c r="B282" s="69" t="s">
        <v>182</v>
      </c>
      <c r="C282" s="66"/>
      <c r="D282" s="67"/>
      <c r="E282" s="80"/>
      <c r="F282" s="68"/>
    </row>
    <row r="283" spans="1:6" ht="42.75">
      <c r="A283" s="64"/>
      <c r="B283" s="69" t="s">
        <v>183</v>
      </c>
      <c r="C283" s="66"/>
      <c r="D283" s="67"/>
      <c r="E283" s="80"/>
      <c r="F283" s="68"/>
    </row>
    <row r="284" spans="1:6" ht="28.5">
      <c r="A284" s="64"/>
      <c r="B284" s="69" t="s">
        <v>184</v>
      </c>
      <c r="C284" s="66"/>
      <c r="D284" s="67"/>
      <c r="E284" s="80"/>
      <c r="F284" s="68"/>
    </row>
    <row r="285" spans="1:6" ht="28.5">
      <c r="A285" s="64"/>
      <c r="B285" s="69" t="s">
        <v>185</v>
      </c>
      <c r="C285" s="66"/>
      <c r="D285" s="67"/>
      <c r="E285" s="80"/>
      <c r="F285" s="68"/>
    </row>
    <row r="286" spans="1:6" ht="42.75">
      <c r="A286" s="64"/>
      <c r="B286" s="69" t="s">
        <v>186</v>
      </c>
      <c r="C286" s="66"/>
      <c r="D286" s="67"/>
      <c r="E286" s="80"/>
      <c r="F286" s="68"/>
    </row>
    <row r="287" spans="1:6" ht="14.25">
      <c r="A287" s="64"/>
      <c r="B287" s="65"/>
      <c r="C287" s="66"/>
      <c r="D287" s="67"/>
      <c r="E287" s="80"/>
      <c r="F287" s="68"/>
    </row>
    <row r="288" spans="1:6" ht="14.25">
      <c r="A288" s="64" t="s">
        <v>70</v>
      </c>
      <c r="B288" s="65" t="s">
        <v>187</v>
      </c>
      <c r="C288" s="66"/>
      <c r="D288" s="67"/>
      <c r="E288" s="80"/>
      <c r="F288" s="68"/>
    </row>
    <row r="289" spans="1:6" ht="14.25">
      <c r="A289" s="64"/>
      <c r="B289" s="65"/>
      <c r="C289" s="66"/>
      <c r="D289" s="67"/>
      <c r="E289" s="80"/>
      <c r="F289" s="68"/>
    </row>
    <row r="290" spans="1:6" ht="14.25">
      <c r="A290" s="70" t="s">
        <v>188</v>
      </c>
      <c r="B290" s="65" t="s">
        <v>189</v>
      </c>
      <c r="C290" s="71"/>
      <c r="D290" s="72"/>
      <c r="E290" s="75"/>
      <c r="F290" s="68"/>
    </row>
    <row r="291" spans="1:6" ht="14.25">
      <c r="A291" s="70"/>
      <c r="B291" s="73"/>
      <c r="C291" s="71"/>
      <c r="D291" s="72"/>
      <c r="E291" s="75"/>
      <c r="F291" s="68"/>
    </row>
    <row r="292" spans="1:6" ht="14.25">
      <c r="A292" s="70" t="s">
        <v>190</v>
      </c>
      <c r="B292" s="74" t="s">
        <v>191</v>
      </c>
      <c r="C292" s="71"/>
      <c r="D292" s="72"/>
      <c r="E292" s="75"/>
      <c r="F292" s="68"/>
    </row>
    <row r="293" spans="1:6" ht="42.75">
      <c r="A293" s="70"/>
      <c r="B293" s="74" t="s">
        <v>192</v>
      </c>
      <c r="C293" s="71"/>
      <c r="D293" s="72"/>
      <c r="E293" s="75"/>
      <c r="F293" s="68"/>
    </row>
    <row r="294" spans="1:6" ht="14.25">
      <c r="A294" s="70"/>
      <c r="B294" s="65" t="s">
        <v>72</v>
      </c>
      <c r="C294" s="71">
        <v>210</v>
      </c>
      <c r="D294" s="72"/>
      <c r="E294" s="75"/>
      <c r="F294" s="68">
        <f>E294*C294</f>
        <v>0</v>
      </c>
    </row>
    <row r="295" spans="1:6" ht="14.25">
      <c r="A295" s="70"/>
      <c r="B295" s="65"/>
      <c r="C295" s="71"/>
      <c r="D295" s="72"/>
      <c r="E295" s="75"/>
      <c r="F295" s="68"/>
    </row>
    <row r="296" spans="1:6" ht="14.25">
      <c r="A296" s="70" t="s">
        <v>193</v>
      </c>
      <c r="B296" s="65" t="s">
        <v>194</v>
      </c>
      <c r="C296" s="71"/>
      <c r="D296" s="72"/>
      <c r="E296" s="75"/>
      <c r="F296" s="68"/>
    </row>
    <row r="297" spans="1:6" ht="14.25">
      <c r="A297" s="70"/>
      <c r="B297" s="65" t="s">
        <v>84</v>
      </c>
      <c r="C297" s="71">
        <v>70</v>
      </c>
      <c r="D297" s="72"/>
      <c r="E297" s="75"/>
      <c r="F297" s="68">
        <f>C297*E297</f>
        <v>0</v>
      </c>
    </row>
    <row r="298" spans="1:6" ht="14.25">
      <c r="A298" s="70"/>
      <c r="B298" s="65"/>
      <c r="C298" s="71"/>
      <c r="D298" s="72"/>
      <c r="E298" s="75"/>
      <c r="F298" s="68"/>
    </row>
    <row r="299" spans="1:6" ht="57">
      <c r="A299" s="70" t="s">
        <v>195</v>
      </c>
      <c r="B299" s="65" t="s">
        <v>196</v>
      </c>
      <c r="C299" s="76"/>
      <c r="D299" s="72"/>
      <c r="E299" s="75"/>
      <c r="F299" s="68"/>
    </row>
    <row r="300" spans="1:6" ht="42.75">
      <c r="A300" s="70"/>
      <c r="B300" s="65" t="s">
        <v>197</v>
      </c>
      <c r="C300" s="76"/>
      <c r="D300" s="72"/>
      <c r="E300" s="75"/>
      <c r="F300" s="68"/>
    </row>
    <row r="301" spans="1:6" ht="14.25">
      <c r="A301" s="70"/>
      <c r="B301" s="65"/>
      <c r="C301" s="76"/>
      <c r="D301" s="72"/>
      <c r="E301" s="75"/>
      <c r="F301" s="68"/>
    </row>
    <row r="302" spans="1:6" ht="14.25">
      <c r="A302" s="70" t="s">
        <v>198</v>
      </c>
      <c r="B302" s="74" t="s">
        <v>191</v>
      </c>
      <c r="C302" s="71"/>
      <c r="D302" s="72"/>
      <c r="E302" s="75"/>
      <c r="F302" s="68"/>
    </row>
    <row r="303" spans="1:6" ht="42.75">
      <c r="A303" s="70"/>
      <c r="B303" s="74" t="s">
        <v>199</v>
      </c>
      <c r="C303" s="71"/>
      <c r="D303" s="72"/>
      <c r="E303" s="75"/>
      <c r="F303" s="68"/>
    </row>
    <row r="304" spans="1:6" ht="14.25">
      <c r="A304" s="70"/>
      <c r="B304" s="65" t="s">
        <v>95</v>
      </c>
      <c r="C304" s="71">
        <v>21</v>
      </c>
      <c r="D304" s="72"/>
      <c r="E304" s="75"/>
      <c r="F304" s="68">
        <f>C304*E304</f>
        <v>0</v>
      </c>
    </row>
    <row r="305" spans="1:6" ht="14.25">
      <c r="A305" s="70"/>
      <c r="B305" s="65"/>
      <c r="C305" s="71"/>
      <c r="D305" s="72"/>
      <c r="E305" s="75"/>
      <c r="F305" s="68"/>
    </row>
    <row r="306" spans="1:6" ht="14.25">
      <c r="A306" s="70" t="s">
        <v>200</v>
      </c>
      <c r="B306" s="65" t="s">
        <v>194</v>
      </c>
      <c r="C306" s="71"/>
      <c r="D306" s="72"/>
      <c r="E306" s="75"/>
      <c r="F306" s="68"/>
    </row>
    <row r="307" spans="1:6" ht="14.25">
      <c r="A307" s="70"/>
      <c r="B307" s="65" t="s">
        <v>87</v>
      </c>
      <c r="C307" s="71">
        <v>15</v>
      </c>
      <c r="D307" s="72"/>
      <c r="E307" s="75"/>
      <c r="F307" s="68">
        <f>C307*E307</f>
        <v>0</v>
      </c>
    </row>
    <row r="308" spans="1:6" ht="14.25">
      <c r="A308" s="70"/>
      <c r="B308" s="65"/>
      <c r="C308" s="71"/>
      <c r="D308" s="72"/>
      <c r="E308" s="75"/>
      <c r="F308" s="68"/>
    </row>
    <row r="309" spans="1:6" ht="28.5">
      <c r="A309" s="70" t="s">
        <v>201</v>
      </c>
      <c r="B309" s="65" t="s">
        <v>202</v>
      </c>
      <c r="C309" s="71"/>
      <c r="D309" s="72"/>
      <c r="E309" s="75"/>
      <c r="F309" s="68"/>
    </row>
    <row r="310" spans="1:6" ht="14.25">
      <c r="A310" s="70"/>
      <c r="B310" s="65"/>
      <c r="C310" s="71"/>
      <c r="D310" s="72"/>
      <c r="E310" s="75"/>
      <c r="F310" s="68"/>
    </row>
    <row r="311" spans="1:6" ht="14.25">
      <c r="A311" s="70" t="s">
        <v>203</v>
      </c>
      <c r="B311" s="74" t="s">
        <v>191</v>
      </c>
      <c r="C311" s="71"/>
      <c r="D311" s="72"/>
      <c r="E311" s="75"/>
      <c r="F311" s="68"/>
    </row>
    <row r="312" spans="1:6" ht="42.75">
      <c r="A312" s="70"/>
      <c r="B312" s="74" t="s">
        <v>192</v>
      </c>
      <c r="C312" s="71"/>
      <c r="D312" s="72"/>
      <c r="E312" s="75"/>
      <c r="F312" s="68"/>
    </row>
    <row r="313" spans="1:6" ht="14.25">
      <c r="A313" s="70"/>
      <c r="B313" s="65" t="s">
        <v>72</v>
      </c>
      <c r="C313" s="71">
        <v>210</v>
      </c>
      <c r="D313" s="72"/>
      <c r="E313" s="75"/>
      <c r="F313" s="68">
        <f>C313*E313</f>
        <v>0</v>
      </c>
    </row>
    <row r="314" spans="1:6" ht="14.25">
      <c r="A314" s="70"/>
      <c r="B314" s="65"/>
      <c r="C314" s="71"/>
      <c r="D314" s="72"/>
      <c r="E314" s="75"/>
      <c r="F314" s="68"/>
    </row>
    <row r="315" spans="1:6" ht="14.25">
      <c r="A315" s="70" t="s">
        <v>204</v>
      </c>
      <c r="B315" s="65" t="s">
        <v>194</v>
      </c>
      <c r="C315" s="71"/>
      <c r="D315" s="72"/>
      <c r="E315" s="75"/>
      <c r="F315" s="68"/>
    </row>
    <row r="316" spans="1:6" ht="14.25">
      <c r="A316" s="70"/>
      <c r="B316" s="65" t="s">
        <v>84</v>
      </c>
      <c r="C316" s="71">
        <v>70</v>
      </c>
      <c r="D316" s="72"/>
      <c r="E316" s="75"/>
      <c r="F316" s="68">
        <f>C316*E316</f>
        <v>0</v>
      </c>
    </row>
    <row r="317" spans="1:6" ht="14.25">
      <c r="A317" s="77"/>
      <c r="B317" s="65"/>
      <c r="C317" s="76"/>
      <c r="D317" s="67"/>
      <c r="E317" s="78"/>
      <c r="F317" s="68"/>
    </row>
    <row r="318" spans="1:6" ht="14.25">
      <c r="A318" s="64" t="s">
        <v>73</v>
      </c>
      <c r="B318" s="65" t="s">
        <v>205</v>
      </c>
      <c r="C318" s="76"/>
      <c r="D318" s="67"/>
      <c r="E318" s="78"/>
      <c r="F318" s="68"/>
    </row>
    <row r="319" spans="1:6" ht="14.25">
      <c r="A319" s="64"/>
      <c r="B319" s="65"/>
      <c r="C319" s="76"/>
      <c r="D319" s="67"/>
      <c r="E319" s="78"/>
      <c r="F319" s="68"/>
    </row>
    <row r="320" spans="1:6" ht="57">
      <c r="A320" s="79"/>
      <c r="B320" s="65" t="s">
        <v>206</v>
      </c>
      <c r="C320" s="66"/>
      <c r="D320" s="67"/>
      <c r="E320" s="80"/>
      <c r="F320" s="68"/>
    </row>
    <row r="321" spans="1:6" ht="28.5">
      <c r="A321" s="79"/>
      <c r="B321" s="74" t="s">
        <v>207</v>
      </c>
      <c r="C321" s="66"/>
      <c r="D321" s="67"/>
      <c r="E321" s="80"/>
      <c r="F321" s="68"/>
    </row>
    <row r="322" spans="1:6" ht="28.5">
      <c r="A322" s="79"/>
      <c r="B322" s="65" t="s">
        <v>208</v>
      </c>
      <c r="C322" s="66"/>
      <c r="D322" s="67"/>
      <c r="E322" s="80"/>
      <c r="F322" s="68"/>
    </row>
    <row r="323" spans="1:6" ht="99.75">
      <c r="A323" s="79"/>
      <c r="B323" s="65" t="s">
        <v>209</v>
      </c>
      <c r="C323" s="66"/>
      <c r="D323" s="67"/>
      <c r="E323" s="80"/>
      <c r="F323" s="68"/>
    </row>
    <row r="324" spans="1:6" ht="128.25">
      <c r="A324" s="79"/>
      <c r="B324" s="65" t="s">
        <v>210</v>
      </c>
      <c r="C324" s="66"/>
      <c r="D324" s="67"/>
      <c r="E324" s="80"/>
      <c r="F324" s="68"/>
    </row>
    <row r="325" spans="1:6" ht="14.25">
      <c r="A325" s="79"/>
      <c r="B325" s="65"/>
      <c r="C325" s="66"/>
      <c r="D325" s="67"/>
      <c r="E325" s="80"/>
      <c r="F325" s="68"/>
    </row>
    <row r="326" spans="1:6" ht="14.25">
      <c r="A326" s="70" t="s">
        <v>211</v>
      </c>
      <c r="B326" s="74" t="s">
        <v>191</v>
      </c>
      <c r="C326" s="71"/>
      <c r="D326" s="72"/>
      <c r="E326" s="80"/>
      <c r="F326" s="68"/>
    </row>
    <row r="327" spans="1:6" ht="42.75">
      <c r="A327" s="70"/>
      <c r="B327" s="74" t="s">
        <v>192</v>
      </c>
      <c r="C327" s="71"/>
      <c r="D327" s="72"/>
      <c r="E327" s="80"/>
      <c r="F327" s="68"/>
    </row>
    <row r="328" spans="1:6" ht="14.25">
      <c r="A328" s="70"/>
      <c r="B328" s="65" t="s">
        <v>95</v>
      </c>
      <c r="C328" s="71">
        <v>21</v>
      </c>
      <c r="D328" s="72"/>
      <c r="E328" s="78"/>
      <c r="F328" s="68">
        <f>C328*E328</f>
        <v>0</v>
      </c>
    </row>
    <row r="329" spans="1:6" ht="14.25">
      <c r="A329" s="70"/>
      <c r="B329" s="65"/>
      <c r="C329" s="71"/>
      <c r="D329" s="72"/>
      <c r="E329" s="78"/>
      <c r="F329" s="68"/>
    </row>
    <row r="330" spans="1:6" ht="14.25">
      <c r="A330" s="70" t="s">
        <v>212</v>
      </c>
      <c r="B330" s="65" t="s">
        <v>194</v>
      </c>
      <c r="C330" s="71"/>
      <c r="D330" s="72"/>
      <c r="E330" s="75"/>
      <c r="F330" s="68"/>
    </row>
    <row r="331" spans="1:6" ht="14.25">
      <c r="A331" s="70"/>
      <c r="B331" s="65" t="s">
        <v>87</v>
      </c>
      <c r="C331" s="71">
        <v>15</v>
      </c>
      <c r="D331" s="72"/>
      <c r="E331" s="75"/>
      <c r="F331" s="68">
        <f>C331*E331</f>
        <v>0</v>
      </c>
    </row>
    <row r="332" spans="1:6" ht="14.25">
      <c r="A332" s="77"/>
      <c r="B332" s="65"/>
      <c r="C332" s="66"/>
      <c r="D332" s="67"/>
      <c r="E332" s="80"/>
      <c r="F332" s="68"/>
    </row>
    <row r="333" spans="1:6" ht="14.25">
      <c r="A333" s="64" t="s">
        <v>123</v>
      </c>
      <c r="B333" s="65" t="s">
        <v>213</v>
      </c>
      <c r="C333" s="66"/>
      <c r="D333" s="67"/>
      <c r="E333" s="80"/>
      <c r="F333" s="68"/>
    </row>
    <row r="334" spans="1:6" ht="14.25">
      <c r="A334" s="77"/>
      <c r="B334" s="7"/>
      <c r="C334" s="66"/>
      <c r="D334" s="67"/>
      <c r="E334" s="80"/>
      <c r="F334" s="68"/>
    </row>
    <row r="335" spans="1:6" ht="42.75">
      <c r="A335" s="64" t="s">
        <v>214</v>
      </c>
      <c r="B335" s="65" t="s">
        <v>215</v>
      </c>
      <c r="C335" s="66"/>
      <c r="D335" s="67"/>
      <c r="E335" s="80"/>
      <c r="F335" s="68"/>
    </row>
    <row r="336" spans="1:6" ht="142.5">
      <c r="A336" s="64"/>
      <c r="B336" s="81" t="s">
        <v>210</v>
      </c>
      <c r="C336" s="66"/>
      <c r="D336" s="67"/>
      <c r="E336" s="80"/>
      <c r="F336" s="68"/>
    </row>
    <row r="337" spans="1:6" ht="14.25">
      <c r="A337" s="70"/>
      <c r="B337" s="74"/>
      <c r="C337" s="71"/>
      <c r="D337" s="67"/>
      <c r="E337" s="80"/>
      <c r="F337" s="68"/>
    </row>
    <row r="338" spans="1:6" ht="14.25">
      <c r="A338" s="70" t="s">
        <v>216</v>
      </c>
      <c r="B338" s="74" t="s">
        <v>191</v>
      </c>
      <c r="C338" s="71"/>
      <c r="D338" s="72"/>
      <c r="E338" s="75"/>
      <c r="F338" s="68"/>
    </row>
    <row r="339" spans="1:6" ht="42.75">
      <c r="A339" s="70"/>
      <c r="B339" s="74" t="s">
        <v>192</v>
      </c>
      <c r="C339" s="71"/>
      <c r="D339" s="72"/>
      <c r="E339" s="75"/>
      <c r="F339" s="68"/>
    </row>
    <row r="340" spans="1:6" ht="14.25">
      <c r="A340" s="70"/>
      <c r="B340" s="65" t="s">
        <v>72</v>
      </c>
      <c r="C340" s="71">
        <v>210</v>
      </c>
      <c r="D340" s="72"/>
      <c r="E340" s="75"/>
      <c r="F340" s="68">
        <f>C340*E340</f>
        <v>0</v>
      </c>
    </row>
    <row r="341" spans="1:6" ht="14.25">
      <c r="A341" s="70"/>
      <c r="B341" s="65"/>
      <c r="C341" s="71"/>
      <c r="D341" s="72"/>
      <c r="E341" s="75"/>
      <c r="F341" s="68"/>
    </row>
    <row r="342" spans="1:6" ht="14.25">
      <c r="A342" s="70" t="s">
        <v>217</v>
      </c>
      <c r="B342" s="65" t="s">
        <v>194</v>
      </c>
      <c r="C342" s="71"/>
      <c r="D342" s="72"/>
      <c r="E342" s="75"/>
      <c r="F342" s="68"/>
    </row>
    <row r="343" spans="1:6" ht="14.25">
      <c r="A343" s="70"/>
      <c r="B343" s="65" t="s">
        <v>84</v>
      </c>
      <c r="C343" s="71">
        <v>70</v>
      </c>
      <c r="D343" s="72"/>
      <c r="E343" s="75"/>
      <c r="F343" s="68">
        <f>C343*E343</f>
        <v>0</v>
      </c>
    </row>
    <row r="344" spans="1:6" ht="14.25">
      <c r="A344" s="77"/>
      <c r="B344" s="7"/>
      <c r="C344" s="66"/>
      <c r="D344" s="67"/>
      <c r="E344" s="80"/>
      <c r="F344" s="68"/>
    </row>
    <row r="345" spans="1:6" ht="57">
      <c r="A345" s="64" t="s">
        <v>218</v>
      </c>
      <c r="B345" s="65" t="s">
        <v>219</v>
      </c>
      <c r="C345" s="66"/>
      <c r="D345" s="67"/>
      <c r="E345" s="80"/>
      <c r="F345" s="68"/>
    </row>
    <row r="346" spans="1:6" ht="14.25">
      <c r="A346" s="64"/>
      <c r="B346" s="65"/>
      <c r="C346" s="66"/>
      <c r="D346" s="67"/>
      <c r="E346" s="80"/>
      <c r="F346" s="68"/>
    </row>
    <row r="347" spans="1:6" ht="14.25">
      <c r="A347" s="70" t="s">
        <v>220</v>
      </c>
      <c r="B347" s="74" t="s">
        <v>191</v>
      </c>
      <c r="C347" s="71"/>
      <c r="D347" s="72"/>
      <c r="E347" s="75"/>
      <c r="F347" s="68"/>
    </row>
    <row r="348" spans="1:6" ht="42.75">
      <c r="A348" s="70"/>
      <c r="B348" s="74" t="s">
        <v>192</v>
      </c>
      <c r="C348" s="71"/>
      <c r="D348" s="72"/>
      <c r="E348" s="75"/>
      <c r="F348" s="68"/>
    </row>
    <row r="349" spans="1:6" ht="14.25">
      <c r="A349" s="70"/>
      <c r="B349" s="65" t="s">
        <v>72</v>
      </c>
      <c r="C349" s="71">
        <v>210</v>
      </c>
      <c r="D349" s="72"/>
      <c r="E349" s="75"/>
      <c r="F349" s="68">
        <f>C349*E349</f>
        <v>0</v>
      </c>
    </row>
    <row r="350" spans="1:6" ht="14.25">
      <c r="A350" s="70"/>
      <c r="B350" s="65"/>
      <c r="C350" s="71"/>
      <c r="D350" s="72"/>
      <c r="E350" s="75"/>
      <c r="F350" s="68"/>
    </row>
    <row r="351" spans="1:6" ht="14.25">
      <c r="A351" s="70" t="s">
        <v>221</v>
      </c>
      <c r="B351" s="65" t="s">
        <v>194</v>
      </c>
      <c r="C351" s="71"/>
      <c r="D351" s="72"/>
      <c r="E351" s="75"/>
      <c r="F351" s="68"/>
    </row>
    <row r="352" spans="1:6" ht="14.25">
      <c r="A352" s="70"/>
      <c r="B352" s="65" t="s">
        <v>84</v>
      </c>
      <c r="C352" s="71">
        <v>70</v>
      </c>
      <c r="D352" s="72"/>
      <c r="E352" s="75"/>
      <c r="F352" s="68">
        <f>C352*E352</f>
        <v>0</v>
      </c>
    </row>
    <row r="353" spans="1:6" ht="14.25">
      <c r="A353" s="70"/>
      <c r="B353" s="65"/>
      <c r="C353" s="71"/>
      <c r="D353" s="72"/>
      <c r="E353" s="75"/>
      <c r="F353" s="68"/>
    </row>
    <row r="354" spans="1:6" ht="57">
      <c r="A354" s="64">
        <v>2</v>
      </c>
      <c r="B354" s="65" t="s">
        <v>222</v>
      </c>
      <c r="C354" s="71"/>
      <c r="D354" s="67"/>
      <c r="E354" s="78"/>
      <c r="F354" s="68"/>
    </row>
    <row r="355" spans="1:6" ht="28.5">
      <c r="A355" s="64"/>
      <c r="B355" s="65" t="s">
        <v>223</v>
      </c>
      <c r="C355" s="71"/>
      <c r="D355" s="67"/>
      <c r="E355" s="78"/>
      <c r="F355" s="68"/>
    </row>
    <row r="356" spans="1:6" ht="14.25">
      <c r="A356" s="64"/>
      <c r="B356" s="65" t="s">
        <v>224</v>
      </c>
      <c r="C356" s="71">
        <v>2</v>
      </c>
      <c r="D356" s="67"/>
      <c r="E356" s="78"/>
      <c r="F356" s="68">
        <f>C356*E356</f>
        <v>0</v>
      </c>
    </row>
    <row r="357" spans="1:6" ht="14.25">
      <c r="A357" s="77"/>
      <c r="B357" s="65"/>
      <c r="C357" s="66"/>
      <c r="D357" s="67"/>
      <c r="E357" s="80"/>
      <c r="F357" s="68"/>
    </row>
    <row r="358" spans="1:6" ht="28.5">
      <c r="A358" s="64">
        <v>3</v>
      </c>
      <c r="B358" s="65" t="s">
        <v>225</v>
      </c>
      <c r="C358" s="66"/>
      <c r="D358" s="67"/>
      <c r="E358" s="80"/>
      <c r="F358" s="68"/>
    </row>
    <row r="359" spans="1:6" ht="28.5">
      <c r="A359" s="64"/>
      <c r="B359" s="74" t="s">
        <v>226</v>
      </c>
      <c r="C359" s="66"/>
      <c r="D359" s="67"/>
      <c r="E359" s="80"/>
      <c r="F359" s="68"/>
    </row>
    <row r="360" spans="1:6" ht="14.25">
      <c r="A360" s="64"/>
      <c r="B360" s="65"/>
      <c r="C360" s="66"/>
      <c r="D360" s="67"/>
      <c r="E360" s="80"/>
      <c r="F360" s="68"/>
    </row>
    <row r="361" spans="1:6" ht="28.5">
      <c r="A361" s="64" t="s">
        <v>54</v>
      </c>
      <c r="B361" s="65" t="s">
        <v>227</v>
      </c>
      <c r="C361" s="66"/>
      <c r="D361" s="67"/>
      <c r="E361" s="80"/>
      <c r="F361" s="68"/>
    </row>
    <row r="362" spans="1:6" ht="42.75">
      <c r="A362" s="64"/>
      <c r="B362" s="65" t="s">
        <v>228</v>
      </c>
      <c r="C362" s="66"/>
      <c r="D362" s="67"/>
      <c r="E362" s="80"/>
      <c r="F362" s="68"/>
    </row>
    <row r="363" spans="1:6" ht="14.25">
      <c r="A363" s="64"/>
      <c r="B363" s="65" t="s">
        <v>95</v>
      </c>
      <c r="C363" s="76">
        <v>5</v>
      </c>
      <c r="D363" s="67"/>
      <c r="E363" s="78"/>
      <c r="F363" s="68">
        <f>C363*E363</f>
        <v>0</v>
      </c>
    </row>
    <row r="364" spans="1:6" ht="14.25">
      <c r="A364" s="64"/>
      <c r="B364" s="65"/>
      <c r="C364" s="66"/>
      <c r="D364" s="67"/>
      <c r="E364" s="80"/>
      <c r="F364" s="68"/>
    </row>
    <row r="365" spans="1:6" ht="14.25">
      <c r="A365" s="64" t="s">
        <v>56</v>
      </c>
      <c r="B365" s="65" t="s">
        <v>229</v>
      </c>
      <c r="C365" s="66"/>
      <c r="D365" s="67"/>
      <c r="E365" s="80"/>
      <c r="F365" s="68"/>
    </row>
    <row r="366" spans="1:6" ht="71.25">
      <c r="A366" s="64"/>
      <c r="B366" s="65" t="s">
        <v>230</v>
      </c>
      <c r="C366" s="66"/>
      <c r="D366" s="67"/>
      <c r="E366" s="80"/>
      <c r="F366" s="68"/>
    </row>
    <row r="367" spans="1:6" ht="14.25">
      <c r="A367" s="64"/>
      <c r="B367" s="65" t="s">
        <v>72</v>
      </c>
      <c r="C367" s="76">
        <v>150</v>
      </c>
      <c r="D367" s="67"/>
      <c r="E367" s="78"/>
      <c r="F367" s="68">
        <f>C367*E367</f>
        <v>0</v>
      </c>
    </row>
    <row r="368" spans="1:6" ht="14.25">
      <c r="A368" s="64"/>
      <c r="B368" s="65"/>
      <c r="C368" s="66"/>
      <c r="D368" s="67"/>
      <c r="E368" s="80"/>
      <c r="F368" s="68"/>
    </row>
    <row r="369" spans="1:6" ht="14.25">
      <c r="A369" s="64" t="s">
        <v>231</v>
      </c>
      <c r="B369" s="65" t="s">
        <v>232</v>
      </c>
      <c r="C369" s="66"/>
      <c r="D369" s="67"/>
      <c r="E369" s="80"/>
      <c r="F369" s="68"/>
    </row>
    <row r="370" spans="1:6" ht="57">
      <c r="A370" s="64"/>
      <c r="B370" s="65" t="s">
        <v>233</v>
      </c>
      <c r="C370" s="66"/>
      <c r="D370" s="67"/>
      <c r="E370" s="80"/>
      <c r="F370" s="68"/>
    </row>
    <row r="371" spans="1:6" ht="14.25">
      <c r="A371" s="64"/>
      <c r="B371" s="65" t="s">
        <v>72</v>
      </c>
      <c r="C371" s="76">
        <v>5</v>
      </c>
      <c r="D371" s="67"/>
      <c r="E371" s="78"/>
      <c r="F371" s="68">
        <f>C371*E371</f>
        <v>0</v>
      </c>
    </row>
    <row r="372" spans="1:6" ht="14.25">
      <c r="A372" s="64"/>
      <c r="B372" s="65"/>
      <c r="C372" s="76"/>
      <c r="D372" s="67"/>
      <c r="E372" s="78"/>
      <c r="F372" s="68"/>
    </row>
    <row r="373" spans="1:6" ht="85.5">
      <c r="A373" s="64" t="s">
        <v>234</v>
      </c>
      <c r="B373" s="65" t="s">
        <v>235</v>
      </c>
      <c r="C373" s="66"/>
      <c r="D373" s="67"/>
      <c r="E373" s="80"/>
      <c r="F373" s="68"/>
    </row>
    <row r="374" spans="1:6" ht="14.25">
      <c r="A374" s="64"/>
      <c r="B374" s="65"/>
      <c r="C374" s="66"/>
      <c r="D374" s="67"/>
      <c r="E374" s="80"/>
      <c r="F374" s="68"/>
    </row>
    <row r="375" spans="1:6" ht="14.25">
      <c r="A375" s="64" t="s">
        <v>236</v>
      </c>
      <c r="B375" s="65" t="s">
        <v>191</v>
      </c>
      <c r="C375" s="66"/>
      <c r="D375" s="67"/>
      <c r="E375" s="80"/>
      <c r="F375" s="68"/>
    </row>
    <row r="376" spans="1:6" ht="14.25">
      <c r="A376" s="64"/>
      <c r="B376" s="65" t="s">
        <v>72</v>
      </c>
      <c r="C376" s="76">
        <v>150</v>
      </c>
      <c r="D376" s="67"/>
      <c r="E376" s="78"/>
      <c r="F376" s="68">
        <f>C376*E376</f>
        <v>0</v>
      </c>
    </row>
    <row r="377" spans="1:6" ht="14.25">
      <c r="A377" s="64"/>
      <c r="B377" s="65"/>
      <c r="C377" s="66"/>
      <c r="D377" s="67"/>
      <c r="E377" s="80"/>
      <c r="F377" s="68"/>
    </row>
    <row r="378" spans="1:6" ht="14.25">
      <c r="A378" s="64" t="s">
        <v>237</v>
      </c>
      <c r="B378" s="65" t="s">
        <v>194</v>
      </c>
      <c r="C378" s="66"/>
      <c r="D378" s="67"/>
      <c r="E378" s="80"/>
      <c r="F378" s="68"/>
    </row>
    <row r="379" spans="1:6" ht="14.25">
      <c r="A379" s="64"/>
      <c r="B379" s="65" t="s">
        <v>84</v>
      </c>
      <c r="C379" s="76">
        <v>60</v>
      </c>
      <c r="D379" s="67"/>
      <c r="E379" s="78"/>
      <c r="F379" s="68">
        <f>E379*C379</f>
        <v>0</v>
      </c>
    </row>
    <row r="380" spans="1:6" ht="14.25">
      <c r="A380" s="64"/>
      <c r="B380" s="65"/>
      <c r="C380" s="76"/>
      <c r="D380" s="67"/>
      <c r="E380" s="78"/>
      <c r="F380" s="68"/>
    </row>
    <row r="381" spans="1:6" ht="14.25">
      <c r="A381" s="64" t="s">
        <v>238</v>
      </c>
      <c r="B381" s="65" t="s">
        <v>239</v>
      </c>
      <c r="C381" s="66"/>
      <c r="D381" s="67"/>
      <c r="E381" s="80"/>
      <c r="F381" s="68"/>
    </row>
    <row r="382" spans="1:6" ht="42.75">
      <c r="A382" s="64"/>
      <c r="B382" s="65" t="s">
        <v>240</v>
      </c>
      <c r="C382" s="66"/>
      <c r="D382" s="67"/>
      <c r="E382" s="80"/>
      <c r="F382" s="68"/>
    </row>
    <row r="383" spans="1:6" ht="14.25">
      <c r="A383" s="64"/>
      <c r="B383" s="65" t="s">
        <v>72</v>
      </c>
      <c r="C383" s="76">
        <v>200</v>
      </c>
      <c r="D383" s="67"/>
      <c r="E383" s="78"/>
      <c r="F383" s="68">
        <f>E383*C383</f>
        <v>0</v>
      </c>
    </row>
    <row r="384" spans="2:5" ht="14.25">
      <c r="B384" s="35"/>
      <c r="C384" s="61"/>
      <c r="D384" s="62"/>
      <c r="E384" s="82"/>
    </row>
    <row r="385" spans="1:5" ht="28.5">
      <c r="A385" s="33">
        <v>4</v>
      </c>
      <c r="B385" s="37" t="s">
        <v>241</v>
      </c>
      <c r="C385" s="61"/>
      <c r="D385" s="62"/>
      <c r="E385" s="82"/>
    </row>
    <row r="386" spans="2:5" ht="28.5">
      <c r="B386" s="37" t="s">
        <v>184</v>
      </c>
      <c r="C386" s="61"/>
      <c r="D386" s="62"/>
      <c r="E386" s="82"/>
    </row>
    <row r="387" spans="2:5" ht="28.5">
      <c r="B387" s="37" t="s">
        <v>185</v>
      </c>
      <c r="C387" s="61"/>
      <c r="D387" s="62"/>
      <c r="E387" s="82"/>
    </row>
    <row r="388" spans="2:5" ht="14.25">
      <c r="B388" s="37" t="s">
        <v>242</v>
      </c>
      <c r="C388" s="61"/>
      <c r="D388" s="62"/>
      <c r="E388" s="82"/>
    </row>
    <row r="389" spans="2:5" ht="42.75">
      <c r="B389" s="37" t="s">
        <v>186</v>
      </c>
      <c r="C389" s="61"/>
      <c r="D389" s="62"/>
      <c r="E389" s="82"/>
    </row>
    <row r="390" spans="2:5" ht="14.25">
      <c r="B390" s="37"/>
      <c r="C390" s="4"/>
      <c r="D390" s="83"/>
      <c r="E390" s="84"/>
    </row>
    <row r="391" spans="1:5" ht="85.5">
      <c r="A391" s="24" t="s">
        <v>82</v>
      </c>
      <c r="B391" s="37" t="s">
        <v>243</v>
      </c>
      <c r="C391" s="4"/>
      <c r="D391" s="83"/>
      <c r="E391" s="84"/>
    </row>
    <row r="392" spans="2:5" ht="28.5">
      <c r="B392" s="37" t="s">
        <v>244</v>
      </c>
      <c r="C392" s="4"/>
      <c r="D392" s="83"/>
      <c r="E392" s="84"/>
    </row>
    <row r="393" spans="2:5" ht="42.75">
      <c r="B393" s="37" t="s">
        <v>228</v>
      </c>
      <c r="C393" s="4"/>
      <c r="D393" s="83"/>
      <c r="E393" s="84"/>
    </row>
    <row r="394" spans="2:5" ht="14.25">
      <c r="B394" s="37"/>
      <c r="C394" s="4"/>
      <c r="D394" s="83"/>
      <c r="E394" s="84"/>
    </row>
    <row r="395" spans="1:5" ht="28.5">
      <c r="A395" s="24" t="s">
        <v>245</v>
      </c>
      <c r="B395" s="37" t="s">
        <v>246</v>
      </c>
      <c r="C395" s="4"/>
      <c r="D395" s="83"/>
      <c r="E395" s="84"/>
    </row>
    <row r="396" spans="2:6" ht="14.25">
      <c r="B396" s="37" t="s">
        <v>87</v>
      </c>
      <c r="C396" s="4">
        <v>70</v>
      </c>
      <c r="D396" s="83"/>
      <c r="E396" s="84"/>
      <c r="F396" s="5">
        <f>E396*C396</f>
        <v>0</v>
      </c>
    </row>
    <row r="397" spans="2:5" ht="14.25">
      <c r="B397" s="37"/>
      <c r="C397" s="4"/>
      <c r="D397" s="83"/>
      <c r="E397" s="84"/>
    </row>
    <row r="398" spans="1:5" ht="14.25">
      <c r="A398" s="24" t="s">
        <v>247</v>
      </c>
      <c r="B398" s="37" t="s">
        <v>248</v>
      </c>
      <c r="C398" s="4"/>
      <c r="D398" s="83"/>
      <c r="E398" s="84"/>
    </row>
    <row r="399" spans="2:6" ht="14.25">
      <c r="B399" s="37" t="s">
        <v>249</v>
      </c>
      <c r="C399" s="4">
        <v>10</v>
      </c>
      <c r="D399" s="83"/>
      <c r="E399" s="84"/>
      <c r="F399" s="5">
        <f>E399*C399</f>
        <v>0</v>
      </c>
    </row>
    <row r="400" spans="2:5" ht="14.25">
      <c r="B400" s="37"/>
      <c r="C400" s="4"/>
      <c r="D400" s="62"/>
      <c r="E400" s="84"/>
    </row>
    <row r="401" spans="1:5" ht="14.25">
      <c r="A401" s="24" t="s">
        <v>85</v>
      </c>
      <c r="B401" s="37" t="s">
        <v>205</v>
      </c>
      <c r="C401" s="4"/>
      <c r="D401" s="62"/>
      <c r="E401" s="84"/>
    </row>
    <row r="402" spans="2:5" ht="14.25">
      <c r="B402" s="37"/>
      <c r="C402" s="4"/>
      <c r="D402" s="62"/>
      <c r="E402" s="84"/>
    </row>
    <row r="403" spans="2:5" ht="57">
      <c r="B403" s="37" t="s">
        <v>206</v>
      </c>
      <c r="C403" s="61"/>
      <c r="D403" s="62"/>
      <c r="E403" s="82"/>
    </row>
    <row r="404" spans="2:5" ht="14.25">
      <c r="B404" s="37" t="s">
        <v>250</v>
      </c>
      <c r="C404" s="61"/>
      <c r="D404" s="62"/>
      <c r="E404" s="82"/>
    </row>
    <row r="405" spans="2:5" ht="28.5">
      <c r="B405" s="37" t="s">
        <v>208</v>
      </c>
      <c r="C405" s="61"/>
      <c r="D405" s="62"/>
      <c r="E405" s="82"/>
    </row>
    <row r="406" spans="2:5" ht="57">
      <c r="B406" s="37" t="s">
        <v>251</v>
      </c>
      <c r="C406" s="61"/>
      <c r="D406" s="62"/>
      <c r="E406" s="82"/>
    </row>
    <row r="407" spans="2:5" ht="128.25">
      <c r="B407" s="37" t="s">
        <v>210</v>
      </c>
      <c r="C407" s="61"/>
      <c r="D407" s="62"/>
      <c r="E407" s="82"/>
    </row>
    <row r="408" spans="2:5" ht="14.25">
      <c r="B408" s="37"/>
      <c r="C408" s="61"/>
      <c r="D408" s="62"/>
      <c r="E408" s="82"/>
    </row>
    <row r="409" spans="1:5" ht="28.5">
      <c r="A409" s="24" t="s">
        <v>252</v>
      </c>
      <c r="B409" s="37" t="s">
        <v>246</v>
      </c>
      <c r="C409" s="4"/>
      <c r="D409" s="83"/>
      <c r="E409" s="84"/>
    </row>
    <row r="410" spans="2:6" ht="14.25">
      <c r="B410" s="37" t="s">
        <v>87</v>
      </c>
      <c r="C410" s="4">
        <v>70</v>
      </c>
      <c r="D410" s="83"/>
      <c r="E410" s="84"/>
      <c r="F410" s="5">
        <f>E410*C410</f>
        <v>0</v>
      </c>
    </row>
    <row r="411" spans="2:5" ht="14.25">
      <c r="B411" s="37"/>
      <c r="C411" s="4"/>
      <c r="D411" s="83"/>
      <c r="E411" s="84"/>
    </row>
    <row r="412" spans="1:5" ht="14.25">
      <c r="A412" s="24" t="s">
        <v>253</v>
      </c>
      <c r="B412" s="37" t="s">
        <v>248</v>
      </c>
      <c r="C412" s="4"/>
      <c r="D412" s="83"/>
      <c r="E412" s="84"/>
    </row>
    <row r="413" spans="2:6" ht="14.25">
      <c r="B413" s="37" t="s">
        <v>249</v>
      </c>
      <c r="C413" s="4">
        <v>10</v>
      </c>
      <c r="D413" s="83"/>
      <c r="E413" s="84"/>
      <c r="F413" s="5">
        <f>E413*C413</f>
        <v>0</v>
      </c>
    </row>
    <row r="414" spans="2:5" ht="14.25">
      <c r="B414" s="37"/>
      <c r="C414" s="61"/>
      <c r="D414" s="62"/>
      <c r="E414" s="82"/>
    </row>
    <row r="415" spans="1:5" ht="42.75">
      <c r="A415" s="24" t="s">
        <v>254</v>
      </c>
      <c r="B415" s="37" t="s">
        <v>215</v>
      </c>
      <c r="C415" s="61"/>
      <c r="D415" s="62"/>
      <c r="E415" s="82"/>
    </row>
    <row r="416" spans="2:5" ht="57">
      <c r="B416" s="37" t="s">
        <v>255</v>
      </c>
      <c r="C416" s="61"/>
      <c r="D416" s="62"/>
      <c r="E416" s="82"/>
    </row>
    <row r="417" spans="2:5" ht="14.25">
      <c r="B417" s="37"/>
      <c r="C417" s="61"/>
      <c r="D417" s="62"/>
      <c r="E417" s="82"/>
    </row>
    <row r="418" spans="1:5" ht="28.5">
      <c r="A418" s="24" t="s">
        <v>256</v>
      </c>
      <c r="B418" s="37" t="s">
        <v>246</v>
      </c>
      <c r="C418" s="4"/>
      <c r="D418" s="83"/>
      <c r="E418" s="84"/>
    </row>
    <row r="419" spans="2:6" ht="14.25">
      <c r="B419" s="37" t="s">
        <v>87</v>
      </c>
      <c r="C419" s="4">
        <v>70</v>
      </c>
      <c r="D419" s="83"/>
      <c r="E419" s="84"/>
      <c r="F419" s="5">
        <f>E419*C419</f>
        <v>0</v>
      </c>
    </row>
    <row r="420" spans="2:5" ht="14.25">
      <c r="B420" s="37"/>
      <c r="C420" s="4"/>
      <c r="D420" s="83"/>
      <c r="E420" s="84"/>
    </row>
    <row r="421" spans="1:5" ht="14.25">
      <c r="A421" s="24" t="s">
        <v>257</v>
      </c>
      <c r="B421" s="37" t="s">
        <v>248</v>
      </c>
      <c r="C421" s="4"/>
      <c r="D421" s="83"/>
      <c r="E421" s="84"/>
    </row>
    <row r="422" spans="2:6" ht="14.25">
      <c r="B422" s="37" t="s">
        <v>249</v>
      </c>
      <c r="C422" s="4">
        <v>10</v>
      </c>
      <c r="D422" s="83"/>
      <c r="E422" s="84"/>
      <c r="F422" s="5">
        <f>E422*C422</f>
        <v>0</v>
      </c>
    </row>
    <row r="423" spans="2:5" ht="14.25">
      <c r="B423" s="37"/>
      <c r="C423" s="61"/>
      <c r="D423" s="62"/>
      <c r="E423" s="82"/>
    </row>
    <row r="424" spans="1:5" ht="14.25">
      <c r="A424" s="24">
        <v>5</v>
      </c>
      <c r="B424" s="37" t="s">
        <v>258</v>
      </c>
      <c r="C424" s="61"/>
      <c r="D424" s="62"/>
      <c r="E424" s="82"/>
    </row>
    <row r="425" spans="2:5" ht="71.25">
      <c r="B425" s="37" t="s">
        <v>259</v>
      </c>
      <c r="C425" s="61"/>
      <c r="D425" s="62"/>
      <c r="E425" s="82"/>
    </row>
    <row r="426" spans="2:5" ht="28.5">
      <c r="B426" s="37" t="s">
        <v>260</v>
      </c>
      <c r="C426" s="61"/>
      <c r="D426" s="62"/>
      <c r="E426" s="82"/>
    </row>
    <row r="427" spans="2:5" ht="28.5">
      <c r="B427" s="37" t="s">
        <v>261</v>
      </c>
      <c r="C427" s="61"/>
      <c r="D427" s="62"/>
      <c r="E427" s="82"/>
    </row>
    <row r="428" spans="2:5" ht="14.25">
      <c r="B428" s="37" t="s">
        <v>262</v>
      </c>
      <c r="C428" s="61"/>
      <c r="D428" s="62"/>
      <c r="E428" s="82"/>
    </row>
    <row r="429" spans="2:5" ht="14.25">
      <c r="B429" s="37" t="s">
        <v>263</v>
      </c>
      <c r="C429" s="61"/>
      <c r="D429" s="62"/>
      <c r="E429" s="82"/>
    </row>
    <row r="430" spans="2:5" ht="85.5">
      <c r="B430" s="37" t="s">
        <v>264</v>
      </c>
      <c r="C430" s="61"/>
      <c r="D430" s="62"/>
      <c r="E430" s="82"/>
    </row>
    <row r="431" spans="2:5" ht="14.25">
      <c r="B431" s="37" t="s">
        <v>265</v>
      </c>
      <c r="C431" s="4"/>
      <c r="D431" s="62"/>
      <c r="E431" s="84"/>
    </row>
    <row r="432" spans="2:5" ht="14.25">
      <c r="B432" s="37" t="s">
        <v>266</v>
      </c>
      <c r="C432" s="85"/>
      <c r="D432" s="62"/>
      <c r="E432" s="82"/>
    </row>
    <row r="433" spans="2:5" ht="57">
      <c r="B433" s="37" t="s">
        <v>267</v>
      </c>
      <c r="C433" s="61"/>
      <c r="D433" s="62"/>
      <c r="E433" s="82"/>
    </row>
    <row r="434" spans="2:5" ht="14.25">
      <c r="B434" s="37"/>
      <c r="C434" s="61"/>
      <c r="D434" s="62"/>
      <c r="E434" s="82"/>
    </row>
    <row r="435" spans="1:5" ht="28.5">
      <c r="A435" s="24" t="s">
        <v>268</v>
      </c>
      <c r="B435" s="37" t="s">
        <v>269</v>
      </c>
      <c r="C435" s="4"/>
      <c r="D435" s="62"/>
      <c r="E435" s="84"/>
    </row>
    <row r="436" spans="2:6" ht="14.25">
      <c r="B436" s="37" t="s">
        <v>84</v>
      </c>
      <c r="C436" s="4">
        <v>60</v>
      </c>
      <c r="D436" s="62"/>
      <c r="E436" s="84"/>
      <c r="F436" s="5">
        <f>E436*C436</f>
        <v>0</v>
      </c>
    </row>
    <row r="437" spans="2:5" ht="14.25">
      <c r="B437" s="37"/>
      <c r="C437" s="4"/>
      <c r="D437" s="62"/>
      <c r="E437" s="84"/>
    </row>
    <row r="438" spans="1:5" ht="28.5">
      <c r="A438" s="24" t="s">
        <v>270</v>
      </c>
      <c r="B438" s="37" t="s">
        <v>271</v>
      </c>
      <c r="C438" s="4"/>
      <c r="D438" s="62"/>
      <c r="E438" s="84"/>
    </row>
    <row r="439" spans="2:6" ht="14.25">
      <c r="B439" s="37" t="s">
        <v>84</v>
      </c>
      <c r="C439" s="4">
        <v>170</v>
      </c>
      <c r="D439" s="62"/>
      <c r="E439" s="84"/>
      <c r="F439" s="5">
        <f>E439*C439</f>
        <v>0</v>
      </c>
    </row>
    <row r="440" spans="2:5" ht="14.25">
      <c r="B440" s="37"/>
      <c r="C440" s="4"/>
      <c r="D440" s="62"/>
      <c r="E440" s="84"/>
    </row>
    <row r="441" spans="1:5" ht="57">
      <c r="A441" s="33">
        <v>6</v>
      </c>
      <c r="B441" s="37" t="s">
        <v>113</v>
      </c>
      <c r="C441" s="53"/>
      <c r="E441" s="41"/>
    </row>
    <row r="442" spans="1:6" ht="14.25">
      <c r="A442" s="33"/>
      <c r="B442" s="37" t="s">
        <v>114</v>
      </c>
      <c r="C442" s="55">
        <v>0.05</v>
      </c>
      <c r="E442" s="41">
        <f>SUM(F276:F439)</f>
        <v>0</v>
      </c>
      <c r="F442" s="5">
        <f>E442*C442</f>
        <v>0</v>
      </c>
    </row>
    <row r="443" spans="1:5" ht="14.25">
      <c r="A443" s="33"/>
      <c r="C443" s="53"/>
      <c r="E443" s="41"/>
    </row>
    <row r="444" spans="1:6" s="26" customFormat="1" ht="14.25">
      <c r="A444" s="43"/>
      <c r="B444" s="29" t="s">
        <v>272</v>
      </c>
      <c r="C444" s="44"/>
      <c r="D444" s="14"/>
      <c r="E444" s="137"/>
      <c r="F444" s="45">
        <f>SUM(F274:F442)</f>
        <v>0</v>
      </c>
    </row>
    <row r="445" spans="1:5" ht="14.25">
      <c r="A445" s="33"/>
      <c r="C445" s="38"/>
      <c r="E445" s="41"/>
    </row>
    <row r="446" spans="1:256" ht="28.5">
      <c r="A446" s="39" t="s">
        <v>30</v>
      </c>
      <c r="B446" s="27" t="s">
        <v>31</v>
      </c>
      <c r="C446" s="38"/>
      <c r="E446" s="41"/>
      <c r="IV446" s="26"/>
    </row>
    <row r="447" spans="1:5" ht="14.25">
      <c r="A447" s="33"/>
      <c r="C447" s="38"/>
      <c r="E447" s="41"/>
    </row>
    <row r="448" spans="1:5" ht="71.25">
      <c r="A448" s="48" t="s">
        <v>63</v>
      </c>
      <c r="B448" s="27" t="s">
        <v>273</v>
      </c>
      <c r="C448" s="57"/>
      <c r="E448" s="41"/>
    </row>
    <row r="449" spans="1:5" ht="14.25">
      <c r="A449" s="22"/>
      <c r="B449" s="37"/>
      <c r="C449" s="57"/>
      <c r="E449" s="41"/>
    </row>
    <row r="450" spans="1:5" ht="42.75">
      <c r="A450" s="22">
        <v>1</v>
      </c>
      <c r="B450" s="37" t="s">
        <v>274</v>
      </c>
      <c r="C450" s="57"/>
      <c r="E450" s="41"/>
    </row>
    <row r="451" spans="1:5" ht="85.5">
      <c r="A451" s="22"/>
      <c r="B451" s="37" t="s">
        <v>275</v>
      </c>
      <c r="C451" s="57"/>
      <c r="E451" s="41"/>
    </row>
    <row r="452" spans="1:5" ht="71.25">
      <c r="A452" s="22"/>
      <c r="B452" s="37" t="s">
        <v>276</v>
      </c>
      <c r="C452" s="57"/>
      <c r="E452" s="41"/>
    </row>
    <row r="453" spans="1:6" ht="14.25">
      <c r="A453" s="22"/>
      <c r="B453" s="37" t="s">
        <v>50</v>
      </c>
      <c r="C453" s="57">
        <v>1</v>
      </c>
      <c r="E453" s="41"/>
      <c r="F453" s="5">
        <f>E453*C453</f>
        <v>0</v>
      </c>
    </row>
    <row r="454" spans="1:5" ht="14.25">
      <c r="A454" s="22"/>
      <c r="B454" s="37"/>
      <c r="C454" s="57"/>
      <c r="E454" s="41"/>
    </row>
    <row r="455" spans="1:5" ht="57">
      <c r="A455" s="22">
        <v>2</v>
      </c>
      <c r="B455" s="37" t="s">
        <v>277</v>
      </c>
      <c r="C455" s="57"/>
      <c r="E455" s="41"/>
    </row>
    <row r="456" spans="1:5" ht="71.25">
      <c r="A456" s="22"/>
      <c r="B456" s="37" t="s">
        <v>278</v>
      </c>
      <c r="C456" s="57"/>
      <c r="E456" s="41"/>
    </row>
    <row r="457" spans="1:5" ht="42.75">
      <c r="A457" s="22"/>
      <c r="B457" s="37" t="s">
        <v>279</v>
      </c>
      <c r="C457" s="57"/>
      <c r="E457" s="41"/>
    </row>
    <row r="458" spans="1:5" ht="42.75">
      <c r="A458" s="22"/>
      <c r="B458" s="37" t="s">
        <v>280</v>
      </c>
      <c r="C458" s="57"/>
      <c r="E458" s="41"/>
    </row>
    <row r="459" spans="1:5" ht="14.25">
      <c r="A459" s="22"/>
      <c r="B459" s="37" t="s">
        <v>281</v>
      </c>
      <c r="C459" s="86"/>
      <c r="E459" s="41"/>
    </row>
    <row r="460" spans="1:5" ht="14.25">
      <c r="A460" s="22"/>
      <c r="B460" s="37" t="s">
        <v>282</v>
      </c>
      <c r="C460" s="86"/>
      <c r="E460" s="41"/>
    </row>
    <row r="461" spans="1:5" ht="14.25">
      <c r="A461" s="22"/>
      <c r="B461" s="37" t="s">
        <v>283</v>
      </c>
      <c r="C461" s="86"/>
      <c r="E461" s="41"/>
    </row>
    <row r="462" spans="1:5" ht="14.25">
      <c r="A462" s="22"/>
      <c r="B462" s="37" t="s">
        <v>284</v>
      </c>
      <c r="C462" s="86"/>
      <c r="E462" s="41"/>
    </row>
    <row r="463" spans="1:5" ht="14.25">
      <c r="A463" s="22"/>
      <c r="B463" s="37" t="s">
        <v>285</v>
      </c>
      <c r="C463" s="86"/>
      <c r="E463" s="41"/>
    </row>
    <row r="464" spans="1:5" ht="28.5">
      <c r="A464" s="22"/>
      <c r="B464" s="37" t="s">
        <v>286</v>
      </c>
      <c r="C464" s="86"/>
      <c r="E464" s="41"/>
    </row>
    <row r="465" spans="1:5" ht="14.25">
      <c r="A465" s="22"/>
      <c r="B465" s="37" t="s">
        <v>287</v>
      </c>
      <c r="C465" s="86"/>
      <c r="E465" s="41"/>
    </row>
    <row r="466" spans="1:5" ht="14.25">
      <c r="A466" s="22"/>
      <c r="B466" s="37" t="s">
        <v>288</v>
      </c>
      <c r="C466" s="86"/>
      <c r="E466" s="41"/>
    </row>
    <row r="467" spans="1:5" ht="14.25">
      <c r="A467" s="22"/>
      <c r="B467" s="37" t="s">
        <v>289</v>
      </c>
      <c r="C467" s="86"/>
      <c r="E467" s="41"/>
    </row>
    <row r="468" spans="1:5" ht="14.25">
      <c r="A468" s="22"/>
      <c r="B468" s="37" t="s">
        <v>290</v>
      </c>
      <c r="C468" s="86"/>
      <c r="E468" s="41"/>
    </row>
    <row r="469" spans="1:5" ht="14.25">
      <c r="A469" s="22"/>
      <c r="B469" s="37" t="s">
        <v>291</v>
      </c>
      <c r="C469" s="86"/>
      <c r="E469" s="41"/>
    </row>
    <row r="470" spans="1:5" ht="14.25">
      <c r="A470" s="22"/>
      <c r="B470" s="37" t="s">
        <v>292</v>
      </c>
      <c r="C470" s="86"/>
      <c r="E470" s="41"/>
    </row>
    <row r="471" spans="1:5" ht="14.25">
      <c r="A471" s="22"/>
      <c r="B471" s="37" t="s">
        <v>293</v>
      </c>
      <c r="C471" s="86"/>
      <c r="E471" s="41"/>
    </row>
    <row r="472" spans="1:5" ht="14.25">
      <c r="A472" s="22"/>
      <c r="B472" s="37"/>
      <c r="C472" s="57"/>
      <c r="E472" s="41"/>
    </row>
    <row r="473" spans="1:5" ht="14.25">
      <c r="A473" s="22" t="s">
        <v>70</v>
      </c>
      <c r="B473" s="37" t="s">
        <v>294</v>
      </c>
      <c r="C473" s="57"/>
      <c r="E473" s="41"/>
    </row>
    <row r="474" spans="1:6" ht="14.25">
      <c r="A474" s="22"/>
      <c r="B474" s="37" t="s">
        <v>72</v>
      </c>
      <c r="C474" s="4">
        <v>420</v>
      </c>
      <c r="E474" s="41"/>
      <c r="F474" s="5">
        <f>E474*C474</f>
        <v>0</v>
      </c>
    </row>
    <row r="475" spans="1:5" ht="14.25">
      <c r="A475" s="22" t="s">
        <v>73</v>
      </c>
      <c r="B475" s="37" t="s">
        <v>295</v>
      </c>
      <c r="C475" s="4"/>
      <c r="E475" s="41"/>
    </row>
    <row r="476" spans="1:6" ht="14.25">
      <c r="A476" s="22"/>
      <c r="B476" s="37" t="s">
        <v>84</v>
      </c>
      <c r="C476" s="4">
        <f>+54+10</f>
        <v>64</v>
      </c>
      <c r="E476" s="41"/>
      <c r="F476" s="5">
        <f>E476*C476</f>
        <v>0</v>
      </c>
    </row>
    <row r="477" spans="1:5" ht="14.25">
      <c r="A477" s="22"/>
      <c r="B477" s="37"/>
      <c r="C477" s="4"/>
      <c r="E477" s="41"/>
    </row>
    <row r="478" spans="1:5" ht="57">
      <c r="A478" s="33">
        <v>3</v>
      </c>
      <c r="B478" s="37" t="s">
        <v>113</v>
      </c>
      <c r="C478" s="53"/>
      <c r="E478" s="41"/>
    </row>
    <row r="479" spans="1:6" ht="14.25">
      <c r="A479" s="33"/>
      <c r="B479" s="37" t="s">
        <v>114</v>
      </c>
      <c r="C479" s="55">
        <v>0.05</v>
      </c>
      <c r="E479" s="41">
        <f>SUM(F446:F476)</f>
        <v>0</v>
      </c>
      <c r="F479" s="5">
        <f>SUM(F448:F478)</f>
        <v>0</v>
      </c>
    </row>
    <row r="480" spans="1:5" ht="14.25">
      <c r="A480" s="22"/>
      <c r="B480" s="37"/>
      <c r="C480" s="57"/>
      <c r="E480" s="41"/>
    </row>
    <row r="481" spans="1:6" ht="14.25">
      <c r="A481" s="87"/>
      <c r="B481" s="88" t="s">
        <v>296</v>
      </c>
      <c r="C481" s="58"/>
      <c r="D481" s="14"/>
      <c r="E481" s="137"/>
      <c r="F481" s="45">
        <f>SUM(F446:F480)</f>
        <v>0</v>
      </c>
    </row>
    <row r="482" spans="1:256" ht="14.25">
      <c r="A482" s="39" t="s">
        <v>33</v>
      </c>
      <c r="B482" s="27" t="s">
        <v>34</v>
      </c>
      <c r="C482" s="53"/>
      <c r="E482" s="41"/>
      <c r="IV482" s="26"/>
    </row>
    <row r="483" spans="1:5" ht="14.25">
      <c r="A483" s="39"/>
      <c r="B483" s="27"/>
      <c r="C483" s="53"/>
      <c r="E483" s="41"/>
    </row>
    <row r="484" spans="1:256" ht="14.25">
      <c r="A484" s="39" t="s">
        <v>35</v>
      </c>
      <c r="B484" s="27" t="s">
        <v>36</v>
      </c>
      <c r="C484" s="53"/>
      <c r="E484" s="41"/>
      <c r="IV484" s="26"/>
    </row>
    <row r="485" spans="1:5" ht="14.25">
      <c r="A485" s="33"/>
      <c r="C485" s="53"/>
      <c r="E485" s="41"/>
    </row>
    <row r="486" spans="1:5" ht="85.5">
      <c r="A486" s="33">
        <v>1</v>
      </c>
      <c r="B486" s="37" t="s">
        <v>297</v>
      </c>
      <c r="C486" s="53"/>
      <c r="E486" s="41"/>
    </row>
    <row r="487" spans="1:5" ht="57">
      <c r="A487" s="33"/>
      <c r="B487" s="37" t="s">
        <v>298</v>
      </c>
      <c r="C487" s="53"/>
      <c r="E487" s="41"/>
    </row>
    <row r="488" spans="1:5" ht="14.25">
      <c r="A488" s="33"/>
      <c r="B488" s="37"/>
      <c r="C488" s="53"/>
      <c r="E488" s="41"/>
    </row>
    <row r="489" spans="1:5" ht="28.5">
      <c r="A489" s="33" t="s">
        <v>70</v>
      </c>
      <c r="B489" s="37" t="s">
        <v>299</v>
      </c>
      <c r="C489" s="53"/>
      <c r="E489" s="41"/>
    </row>
    <row r="490" spans="1:6" ht="14.25">
      <c r="A490" s="33"/>
      <c r="B490" s="37" t="s">
        <v>84</v>
      </c>
      <c r="C490" s="53">
        <v>20</v>
      </c>
      <c r="E490" s="41"/>
      <c r="F490" s="5">
        <f>E490*C490</f>
        <v>0</v>
      </c>
    </row>
    <row r="491" spans="1:5" ht="14.25">
      <c r="A491" s="33"/>
      <c r="B491" s="37"/>
      <c r="C491" s="53"/>
      <c r="E491" s="41"/>
    </row>
    <row r="492" spans="1:5" ht="28.5">
      <c r="A492" s="33" t="s">
        <v>73</v>
      </c>
      <c r="B492" s="37" t="s">
        <v>300</v>
      </c>
      <c r="C492" s="53"/>
      <c r="E492" s="41"/>
    </row>
    <row r="493" spans="1:6" ht="14.25">
      <c r="A493" s="33"/>
      <c r="B493" s="37" t="s">
        <v>84</v>
      </c>
      <c r="C493" s="53">
        <v>15</v>
      </c>
      <c r="E493" s="41"/>
      <c r="F493" s="5">
        <f>E493*C493</f>
        <v>0</v>
      </c>
    </row>
    <row r="494" spans="1:5" ht="14.25">
      <c r="A494" s="33"/>
      <c r="B494" s="37"/>
      <c r="C494" s="53"/>
      <c r="E494" s="41"/>
    </row>
    <row r="495" spans="1:7" ht="42.75">
      <c r="A495" s="33" t="s">
        <v>123</v>
      </c>
      <c r="B495" s="37" t="s">
        <v>301</v>
      </c>
      <c r="C495" s="51"/>
      <c r="D495" s="5"/>
      <c r="E495" s="41"/>
      <c r="F495" s="5">
        <f>E495*C495</f>
        <v>0</v>
      </c>
      <c r="G495" s="7"/>
    </row>
    <row r="496" spans="1:7" ht="14.25">
      <c r="A496" s="33"/>
      <c r="B496" s="37" t="s">
        <v>87</v>
      </c>
      <c r="C496" s="51">
        <v>20</v>
      </c>
      <c r="D496" s="5"/>
      <c r="E496" s="41"/>
      <c r="F496" s="5">
        <f>E496*C496</f>
        <v>0</v>
      </c>
      <c r="G496" s="7"/>
    </row>
    <row r="497" spans="1:5" ht="14.25">
      <c r="A497" s="33"/>
      <c r="B497" s="37"/>
      <c r="C497" s="53"/>
      <c r="E497" s="41"/>
    </row>
    <row r="498" spans="1:5" ht="28.5">
      <c r="A498" s="33" t="s">
        <v>302</v>
      </c>
      <c r="B498" s="37" t="s">
        <v>303</v>
      </c>
      <c r="C498" s="53"/>
      <c r="E498" s="41"/>
    </row>
    <row r="499" spans="1:6" ht="14.25">
      <c r="A499" s="33"/>
      <c r="B499" s="37" t="s">
        <v>84</v>
      </c>
      <c r="C499" s="53">
        <v>45</v>
      </c>
      <c r="E499" s="41"/>
      <c r="F499" s="5">
        <f>E499*C499</f>
        <v>0</v>
      </c>
    </row>
    <row r="500" spans="1:5" ht="14.25">
      <c r="A500" s="33"/>
      <c r="B500" s="37"/>
      <c r="C500" s="53"/>
      <c r="E500" s="41"/>
    </row>
    <row r="501" spans="1:5" ht="57">
      <c r="A501" s="33">
        <v>2</v>
      </c>
      <c r="B501" s="37" t="s">
        <v>304</v>
      </c>
      <c r="C501" s="53"/>
      <c r="E501" s="41"/>
    </row>
    <row r="502" spans="1:6" ht="14.25">
      <c r="A502" s="33"/>
      <c r="B502" s="37" t="s">
        <v>84</v>
      </c>
      <c r="C502" s="53">
        <v>45</v>
      </c>
      <c r="E502" s="41"/>
      <c r="F502" s="5">
        <f>E502*C502</f>
        <v>0</v>
      </c>
    </row>
    <row r="503" spans="1:5" ht="14.25">
      <c r="A503" s="33"/>
      <c r="B503" s="37"/>
      <c r="C503" s="53"/>
      <c r="E503" s="41"/>
    </row>
    <row r="504" spans="1:5" ht="71.25">
      <c r="A504" s="33">
        <v>3</v>
      </c>
      <c r="B504" s="37" t="s">
        <v>305</v>
      </c>
      <c r="C504" s="53"/>
      <c r="E504" s="41"/>
    </row>
    <row r="505" spans="1:6" ht="14.25">
      <c r="A505" s="33"/>
      <c r="B505" s="37" t="s">
        <v>84</v>
      </c>
      <c r="C505" s="53">
        <v>26</v>
      </c>
      <c r="E505" s="41"/>
      <c r="F505" s="5">
        <f>E505*C505</f>
        <v>0</v>
      </c>
    </row>
    <row r="506" spans="1:5" ht="14.25">
      <c r="A506" s="33"/>
      <c r="B506" s="37"/>
      <c r="C506" s="53"/>
      <c r="E506" s="41"/>
    </row>
    <row r="507" spans="1:5" ht="28.5">
      <c r="A507" s="33">
        <v>4</v>
      </c>
      <c r="B507" s="37" t="s">
        <v>306</v>
      </c>
      <c r="C507" s="53"/>
      <c r="E507" s="41"/>
    </row>
    <row r="508" spans="1:6" ht="14.25">
      <c r="A508" s="33"/>
      <c r="B508" s="37" t="s">
        <v>84</v>
      </c>
      <c r="C508" s="53">
        <v>90</v>
      </c>
      <c r="E508" s="41"/>
      <c r="F508" s="5">
        <f>E508*C508</f>
        <v>0</v>
      </c>
    </row>
    <row r="509" spans="1:5" ht="14.25">
      <c r="A509" s="33"/>
      <c r="B509" s="37"/>
      <c r="C509" s="53"/>
      <c r="E509" s="41"/>
    </row>
    <row r="510" spans="1:5" ht="57">
      <c r="A510" s="33">
        <v>5</v>
      </c>
      <c r="B510" s="37" t="s">
        <v>307</v>
      </c>
      <c r="C510" s="53"/>
      <c r="E510" s="41"/>
    </row>
    <row r="511" spans="1:6" ht="14.25">
      <c r="A511" s="33"/>
      <c r="B511" s="37" t="s">
        <v>114</v>
      </c>
      <c r="C511" s="55">
        <v>0.05</v>
      </c>
      <c r="E511" s="41">
        <f>SUM(F486:F508)</f>
        <v>0</v>
      </c>
      <c r="F511" s="5">
        <f>E511*C511</f>
        <v>0</v>
      </c>
    </row>
    <row r="512" spans="1:5" ht="14.25">
      <c r="A512" s="33"/>
      <c r="C512" s="53"/>
      <c r="E512" s="41"/>
    </row>
    <row r="513" spans="1:6" s="26" customFormat="1" ht="14.25">
      <c r="A513" s="43"/>
      <c r="B513" s="29" t="s">
        <v>308</v>
      </c>
      <c r="C513" s="59"/>
      <c r="D513" s="14"/>
      <c r="E513" s="137"/>
      <c r="F513" s="45">
        <f>SUM(F486:F511)</f>
        <v>0</v>
      </c>
    </row>
    <row r="514" spans="1:5" ht="14.25">
      <c r="A514" s="89"/>
      <c r="C514" s="4"/>
      <c r="D514" s="34"/>
      <c r="E514" s="42"/>
    </row>
    <row r="515" spans="1:256" ht="14.25">
      <c r="A515" s="39" t="s">
        <v>37</v>
      </c>
      <c r="B515" s="27" t="s">
        <v>38</v>
      </c>
      <c r="C515" s="4"/>
      <c r="D515" s="34"/>
      <c r="E515" s="42"/>
      <c r="IV515" s="26"/>
    </row>
    <row r="516" ht="14.25">
      <c r="E516" s="41"/>
    </row>
    <row r="517" spans="1:5" ht="42.75">
      <c r="A517" s="90" t="s">
        <v>309</v>
      </c>
      <c r="B517" s="37" t="s">
        <v>310</v>
      </c>
      <c r="E517" s="41"/>
    </row>
    <row r="518" spans="1:5" ht="14.25">
      <c r="A518" s="90"/>
      <c r="B518" s="37"/>
      <c r="E518" s="41"/>
    </row>
    <row r="519" spans="1:5" ht="28.5">
      <c r="A519" s="91" t="s">
        <v>70</v>
      </c>
      <c r="B519" s="37" t="s">
        <v>311</v>
      </c>
      <c r="C519" s="92"/>
      <c r="D519" s="93"/>
      <c r="E519" s="52"/>
    </row>
    <row r="520" spans="1:6" ht="14.25">
      <c r="A520" s="91"/>
      <c r="B520" s="37" t="s">
        <v>72</v>
      </c>
      <c r="C520" s="8">
        <v>420</v>
      </c>
      <c r="D520" s="26"/>
      <c r="E520" s="42"/>
      <c r="F520" s="5">
        <f>E520*C520</f>
        <v>0</v>
      </c>
    </row>
    <row r="521" spans="1:5" ht="14.25">
      <c r="A521" s="91"/>
      <c r="B521" s="37"/>
      <c r="C521" s="8"/>
      <c r="D521" s="26"/>
      <c r="E521" s="42"/>
    </row>
    <row r="522" spans="1:5" ht="42.75">
      <c r="A522" s="91" t="s">
        <v>73</v>
      </c>
      <c r="B522" s="37" t="s">
        <v>312</v>
      </c>
      <c r="C522" s="92"/>
      <c r="D522" s="93"/>
      <c r="E522" s="52"/>
    </row>
    <row r="523" spans="1:6" ht="14.25">
      <c r="A523" s="91"/>
      <c r="B523" s="37" t="s">
        <v>72</v>
      </c>
      <c r="C523" s="8">
        <v>420</v>
      </c>
      <c r="D523" s="26"/>
      <c r="E523" s="42"/>
      <c r="F523" s="5">
        <f>E523*C523</f>
        <v>0</v>
      </c>
    </row>
    <row r="524" spans="1:5" ht="14.25">
      <c r="A524" s="91"/>
      <c r="B524" s="37"/>
      <c r="C524" s="8"/>
      <c r="D524" s="26"/>
      <c r="E524" s="42"/>
    </row>
    <row r="525" spans="1:5" ht="42.75">
      <c r="A525" s="91" t="s">
        <v>313</v>
      </c>
      <c r="B525" s="37" t="s">
        <v>314</v>
      </c>
      <c r="C525" s="8"/>
      <c r="D525" s="26"/>
      <c r="E525" s="42"/>
    </row>
    <row r="526" spans="1:5" ht="28.5">
      <c r="A526" s="91"/>
      <c r="B526" s="37" t="s">
        <v>315</v>
      </c>
      <c r="C526" s="8"/>
      <c r="D526" s="26"/>
      <c r="E526" s="42"/>
    </row>
    <row r="527" spans="1:6" ht="14.25">
      <c r="A527" s="91"/>
      <c r="B527" s="37" t="s">
        <v>84</v>
      </c>
      <c r="C527" s="8">
        <v>45</v>
      </c>
      <c r="D527" s="26"/>
      <c r="E527" s="42"/>
      <c r="F527" s="5">
        <f>E527*C527</f>
        <v>0</v>
      </c>
    </row>
    <row r="528" spans="1:5" ht="14.25">
      <c r="A528" s="91"/>
      <c r="B528" s="37"/>
      <c r="C528" s="8"/>
      <c r="D528" s="26"/>
      <c r="E528" s="42"/>
    </row>
    <row r="529" spans="1:5" ht="57">
      <c r="A529" s="33">
        <v>3</v>
      </c>
      <c r="B529" s="37" t="s">
        <v>307</v>
      </c>
      <c r="C529" s="53"/>
      <c r="E529" s="41"/>
    </row>
    <row r="530" spans="1:6" ht="14.25">
      <c r="A530" s="33"/>
      <c r="B530" s="37" t="s">
        <v>114</v>
      </c>
      <c r="C530" s="55">
        <v>0.05</v>
      </c>
      <c r="E530" s="41">
        <f>SUM(F515:F527)</f>
        <v>0</v>
      </c>
      <c r="F530" s="5">
        <f>E530*C530</f>
        <v>0</v>
      </c>
    </row>
    <row r="531" ht="14.25">
      <c r="E531" s="41"/>
    </row>
    <row r="532" spans="1:6" s="26" customFormat="1" ht="14.25">
      <c r="A532" s="56"/>
      <c r="B532" s="29" t="s">
        <v>316</v>
      </c>
      <c r="C532" s="13"/>
      <c r="D532" s="14"/>
      <c r="E532" s="137"/>
      <c r="F532" s="45">
        <f>SUM(F516:F531)</f>
        <v>0</v>
      </c>
    </row>
    <row r="533" ht="14.25">
      <c r="E533" s="41"/>
    </row>
    <row r="534" spans="1:5" ht="14.25">
      <c r="A534" s="39"/>
      <c r="B534" s="27"/>
      <c r="E534" s="41"/>
    </row>
    <row r="535" spans="1:256" ht="14.25">
      <c r="A535" s="39" t="s">
        <v>39</v>
      </c>
      <c r="B535" s="27" t="s">
        <v>40</v>
      </c>
      <c r="E535" s="41"/>
      <c r="IV535" s="26"/>
    </row>
    <row r="536" spans="1:5" ht="14.25">
      <c r="A536" s="33"/>
      <c r="E536" s="41"/>
    </row>
    <row r="537" spans="1:5" ht="71.25">
      <c r="A537" s="33">
        <v>1</v>
      </c>
      <c r="B537" s="37" t="s">
        <v>317</v>
      </c>
      <c r="E537" s="41"/>
    </row>
    <row r="538" spans="1:5" ht="42.75">
      <c r="A538" s="33"/>
      <c r="B538" s="37" t="s">
        <v>318</v>
      </c>
      <c r="E538" s="41"/>
    </row>
    <row r="539" spans="1:5" ht="14.25">
      <c r="A539" s="33"/>
      <c r="B539" s="37"/>
      <c r="E539" s="41"/>
    </row>
    <row r="540" spans="1:5" ht="14.25">
      <c r="A540" s="33" t="s">
        <v>158</v>
      </c>
      <c r="B540" s="37" t="s">
        <v>319</v>
      </c>
      <c r="E540" s="41"/>
    </row>
    <row r="541" spans="1:6" ht="14.25">
      <c r="A541" s="33"/>
      <c r="B541" s="37" t="s">
        <v>95</v>
      </c>
      <c r="C541" s="3">
        <v>100</v>
      </c>
      <c r="E541" s="41"/>
      <c r="F541" s="5">
        <f>E541*C541</f>
        <v>0</v>
      </c>
    </row>
    <row r="542" spans="1:5" ht="14.25">
      <c r="A542" s="33"/>
      <c r="B542" s="37"/>
      <c r="E542" s="41"/>
    </row>
    <row r="543" spans="1:5" ht="14.25">
      <c r="A543" s="33" t="s">
        <v>170</v>
      </c>
      <c r="B543" s="37" t="s">
        <v>320</v>
      </c>
      <c r="E543" s="41"/>
    </row>
    <row r="544" spans="1:6" ht="14.25">
      <c r="A544" s="33"/>
      <c r="B544" s="37" t="s">
        <v>95</v>
      </c>
      <c r="C544" s="3">
        <v>50</v>
      </c>
      <c r="E544" s="41"/>
      <c r="F544" s="5">
        <f>E544*C544</f>
        <v>0</v>
      </c>
    </row>
    <row r="545" ht="14.25">
      <c r="E545" s="41"/>
    </row>
    <row r="546" spans="1:6" s="26" customFormat="1" ht="14.25">
      <c r="A546" s="56"/>
      <c r="B546" s="29" t="s">
        <v>321</v>
      </c>
      <c r="C546" s="13"/>
      <c r="D546" s="14"/>
      <c r="E546" s="21"/>
      <c r="F546" s="45">
        <f>SUM(F541:F545)</f>
        <v>0</v>
      </c>
    </row>
    <row r="549" ht="14.25">
      <c r="B549" s="37"/>
    </row>
  </sheetData>
  <sheetProtection password="C7C2" sheet="1" objects="1" scenarios="1" formatColumns="0" formatRows="0" selectLockedCells="1"/>
  <printOptions/>
  <pageMargins left="0.9840277777777777" right="0.19652777777777777" top="0.5597222222222222" bottom="0.5597222222222222" header="0.19652777777777777" footer="0.39375"/>
  <pageSetup horizontalDpi="300" verticalDpi="300" orientation="portrait" paperSize="9" r:id="rId1"/>
  <headerFooter alignWithMargins="0">
    <oddHeader>&amp;L&amp;"Arial,Navadno"&amp;7&amp;F&amp;C&amp;"Arial,Navadno"&amp;P/&amp;N&amp;R&amp;"Times New Roman,Navadno"&amp;12&amp;A</oddHeader>
    <oddFooter>&amp;C&amp;"Times New Roman,Navadno"&amp;12&amp;P/&amp;N</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DJ94"/>
  <sheetViews>
    <sheetView view="pageBreakPreview" zoomScaleNormal="110" zoomScaleSheetLayoutView="100" zoomScalePageLayoutView="0" workbookViewId="0" topLeftCell="A1">
      <selection activeCell="E45" sqref="E45"/>
    </sheetView>
  </sheetViews>
  <sheetFormatPr defaultColWidth="10.125" defaultRowHeight="12.75"/>
  <cols>
    <col min="1" max="1" width="10.125" style="94" customWidth="1"/>
    <col min="2" max="2" width="80.50390625" style="95" customWidth="1"/>
    <col min="3" max="3" width="10.50390625" style="23" customWidth="1"/>
    <col min="4" max="4" width="8.00390625" style="23" customWidth="1"/>
    <col min="5" max="5" width="10.125" style="96" customWidth="1"/>
    <col min="6" max="6" width="16.375" style="96" customWidth="1"/>
    <col min="7" max="7" width="10.125" style="97" customWidth="1"/>
    <col min="8" max="8" width="13.00390625" style="97" customWidth="1"/>
    <col min="9" max="9" width="13.125" style="97" customWidth="1"/>
    <col min="10" max="10" width="17.375" style="97" customWidth="1"/>
    <col min="11" max="16384" width="10.125" style="23" customWidth="1"/>
  </cols>
  <sheetData>
    <row r="1" spans="1:6" ht="14.25">
      <c r="A1" s="98" t="s">
        <v>322</v>
      </c>
      <c r="B1" s="99" t="s">
        <v>323</v>
      </c>
      <c r="C1" s="100"/>
      <c r="D1" s="100"/>
      <c r="E1" s="101"/>
      <c r="F1" s="101"/>
    </row>
    <row r="2" spans="1:6" ht="14.25">
      <c r="A2" s="1"/>
      <c r="C2" s="100"/>
      <c r="D2" s="100"/>
      <c r="E2" s="101"/>
      <c r="F2" s="101"/>
    </row>
    <row r="3" spans="1:6" ht="28.5">
      <c r="A3" s="1"/>
      <c r="B3" s="99" t="s">
        <v>324</v>
      </c>
      <c r="C3" s="100"/>
      <c r="D3" s="100"/>
      <c r="E3" s="101"/>
      <c r="F3" s="101"/>
    </row>
    <row r="4" spans="1:6" ht="14.25">
      <c r="A4" s="1"/>
      <c r="B4" s="99"/>
      <c r="C4" s="100"/>
      <c r="D4" s="100"/>
      <c r="E4" s="101"/>
      <c r="F4" s="101"/>
    </row>
    <row r="5" spans="1:6" ht="14.25">
      <c r="A5" s="1"/>
      <c r="B5" s="102" t="s">
        <v>325</v>
      </c>
      <c r="C5" s="100"/>
      <c r="D5" s="100"/>
      <c r="E5" s="101"/>
      <c r="F5" s="101"/>
    </row>
    <row r="6" spans="1:6" ht="14.25">
      <c r="A6" s="1"/>
      <c r="B6" s="102"/>
      <c r="C6" s="100"/>
      <c r="D6" s="100"/>
      <c r="E6" s="101"/>
      <c r="F6" s="101"/>
    </row>
    <row r="7" spans="1:6" ht="14.25">
      <c r="A7" s="1"/>
      <c r="B7" s="102" t="s">
        <v>326</v>
      </c>
      <c r="C7" s="100"/>
      <c r="D7" s="100"/>
      <c r="E7" s="101"/>
      <c r="F7" s="101"/>
    </row>
    <row r="8" spans="1:6" ht="14.25">
      <c r="A8" s="1"/>
      <c r="B8" s="102"/>
      <c r="C8" s="100"/>
      <c r="D8" s="100"/>
      <c r="E8" s="101"/>
      <c r="F8" s="101"/>
    </row>
    <row r="9" spans="1:6" ht="14.25">
      <c r="A9" s="1"/>
      <c r="B9" s="99" t="s">
        <v>327</v>
      </c>
      <c r="C9" s="100"/>
      <c r="D9" s="100"/>
      <c r="E9" s="101"/>
      <c r="F9" s="101"/>
    </row>
    <row r="10" spans="1:6" ht="14.25">
      <c r="A10" s="1"/>
      <c r="B10" s="99"/>
      <c r="C10" s="100"/>
      <c r="D10" s="100"/>
      <c r="E10" s="101"/>
      <c r="F10" s="101"/>
    </row>
    <row r="11" spans="1:6" ht="14.25">
      <c r="A11" s="1"/>
      <c r="B11" s="99" t="s">
        <v>328</v>
      </c>
      <c r="C11" s="100"/>
      <c r="D11" s="100"/>
      <c r="E11" s="101"/>
      <c r="F11" s="101"/>
    </row>
    <row r="12" spans="1:6" ht="14.25">
      <c r="A12" s="1"/>
      <c r="B12" s="99" t="s">
        <v>329</v>
      </c>
      <c r="C12" s="100"/>
      <c r="D12" s="100"/>
      <c r="E12" s="101"/>
      <c r="F12" s="101"/>
    </row>
    <row r="13" spans="1:6" ht="14.25">
      <c r="A13" s="1"/>
      <c r="C13" s="100"/>
      <c r="D13" s="100"/>
      <c r="E13" s="101"/>
      <c r="F13" s="101"/>
    </row>
    <row r="14" spans="1:6" ht="14.25">
      <c r="A14" s="20"/>
      <c r="B14" s="103" t="s">
        <v>330</v>
      </c>
      <c r="C14" s="104"/>
      <c r="D14" s="105" t="s">
        <v>331</v>
      </c>
      <c r="E14" s="106"/>
      <c r="F14" s="107">
        <f>SUM(F93)</f>
        <v>0</v>
      </c>
    </row>
    <row r="15" spans="1:6" ht="14.25">
      <c r="A15" s="20"/>
      <c r="B15" s="103" t="s">
        <v>332</v>
      </c>
      <c r="C15" s="104"/>
      <c r="D15" s="105" t="s">
        <v>331</v>
      </c>
      <c r="E15" s="106"/>
      <c r="F15" s="107">
        <f>SUM(F14)</f>
        <v>0</v>
      </c>
    </row>
    <row r="16" spans="1:6" ht="14.25">
      <c r="A16" s="1"/>
      <c r="B16" s="99"/>
      <c r="C16" s="100"/>
      <c r="D16" s="108"/>
      <c r="E16" s="101"/>
      <c r="F16" s="109"/>
    </row>
    <row r="17" spans="1:6" ht="14.25">
      <c r="A17" s="110"/>
      <c r="B17" s="111" t="s">
        <v>333</v>
      </c>
      <c r="C17" s="100"/>
      <c r="D17" s="108"/>
      <c r="E17" s="101"/>
      <c r="F17" s="109"/>
    </row>
    <row r="18" spans="1:6" ht="14.25">
      <c r="A18" s="112"/>
      <c r="B18" s="113" t="s">
        <v>334</v>
      </c>
      <c r="C18" s="100"/>
      <c r="D18" s="108"/>
      <c r="E18" s="101"/>
      <c r="F18" s="109"/>
    </row>
    <row r="19" spans="1:6" ht="14.25">
      <c r="A19" s="112"/>
      <c r="B19" s="113"/>
      <c r="C19" s="100"/>
      <c r="D19" s="108"/>
      <c r="E19" s="101"/>
      <c r="F19" s="109"/>
    </row>
    <row r="20" spans="1:6" ht="57">
      <c r="A20" s="112" t="s">
        <v>309</v>
      </c>
      <c r="B20" s="113" t="s">
        <v>335</v>
      </c>
      <c r="C20" s="100"/>
      <c r="D20" s="108"/>
      <c r="E20" s="101"/>
      <c r="F20" s="109"/>
    </row>
    <row r="21" spans="1:6" ht="42.75">
      <c r="A21" s="112" t="s">
        <v>336</v>
      </c>
      <c r="B21" s="113" t="s">
        <v>337</v>
      </c>
      <c r="C21" s="100"/>
      <c r="D21" s="108"/>
      <c r="E21" s="101"/>
      <c r="F21" s="109"/>
    </row>
    <row r="22" spans="1:6" ht="28.5">
      <c r="A22" s="112" t="s">
        <v>338</v>
      </c>
      <c r="B22" s="113" t="s">
        <v>339</v>
      </c>
      <c r="C22" s="100"/>
      <c r="D22" s="108"/>
      <c r="E22" s="101"/>
      <c r="F22" s="109"/>
    </row>
    <row r="23" spans="1:6" ht="228">
      <c r="A23" s="112" t="s">
        <v>340</v>
      </c>
      <c r="B23" s="113" t="s">
        <v>341</v>
      </c>
      <c r="C23" s="100"/>
      <c r="D23" s="108"/>
      <c r="E23" s="101"/>
      <c r="F23" s="109"/>
    </row>
    <row r="24" spans="1:6" ht="57.75">
      <c r="A24" s="112" t="s">
        <v>342</v>
      </c>
      <c r="B24" s="113" t="s">
        <v>343</v>
      </c>
      <c r="C24" s="100"/>
      <c r="D24" s="108"/>
      <c r="E24" s="101"/>
      <c r="F24" s="109"/>
    </row>
    <row r="25" spans="1:6" ht="28.5">
      <c r="A25" s="112" t="s">
        <v>344</v>
      </c>
      <c r="B25" s="113" t="s">
        <v>345</v>
      </c>
      <c r="C25" s="100"/>
      <c r="D25" s="108"/>
      <c r="E25" s="101"/>
      <c r="F25" s="109"/>
    </row>
    <row r="26" spans="1:6" ht="71.25">
      <c r="A26" s="112" t="s">
        <v>346</v>
      </c>
      <c r="B26" s="113" t="s">
        <v>347</v>
      </c>
      <c r="C26" s="100"/>
      <c r="D26" s="108"/>
      <c r="E26" s="101"/>
      <c r="F26" s="109"/>
    </row>
    <row r="27" spans="1:6" ht="71.25">
      <c r="A27" s="112" t="s">
        <v>348</v>
      </c>
      <c r="B27" s="113" t="s">
        <v>349</v>
      </c>
      <c r="C27" s="100"/>
      <c r="D27" s="108"/>
      <c r="E27" s="101"/>
      <c r="F27" s="109"/>
    </row>
    <row r="28" spans="1:6" ht="57">
      <c r="A28" s="112" t="s">
        <v>350</v>
      </c>
      <c r="B28" s="113" t="s">
        <v>351</v>
      </c>
      <c r="C28" s="100"/>
      <c r="D28" s="108"/>
      <c r="E28" s="101"/>
      <c r="F28" s="109"/>
    </row>
    <row r="29" spans="1:6" ht="28.5">
      <c r="A29" s="112" t="s">
        <v>352</v>
      </c>
      <c r="B29" s="113" t="s">
        <v>353</v>
      </c>
      <c r="C29" s="100"/>
      <c r="D29" s="108"/>
      <c r="E29" s="101"/>
      <c r="F29" s="109"/>
    </row>
    <row r="30" spans="1:6" ht="71.25">
      <c r="A30" s="112" t="s">
        <v>354</v>
      </c>
      <c r="B30" s="113" t="s">
        <v>355</v>
      </c>
      <c r="C30" s="100"/>
      <c r="D30" s="108"/>
      <c r="E30" s="101"/>
      <c r="F30" s="109"/>
    </row>
    <row r="31" spans="1:6" ht="28.5">
      <c r="A31" s="112" t="s">
        <v>356</v>
      </c>
      <c r="B31" s="113" t="s">
        <v>357</v>
      </c>
      <c r="C31" s="100"/>
      <c r="D31" s="108"/>
      <c r="E31" s="101"/>
      <c r="F31" s="109"/>
    </row>
    <row r="32" spans="1:6" ht="28.5">
      <c r="A32" s="112" t="s">
        <v>358</v>
      </c>
      <c r="B32" s="113" t="s">
        <v>359</v>
      </c>
      <c r="C32" s="100"/>
      <c r="D32" s="108"/>
      <c r="E32" s="101"/>
      <c r="F32" s="109"/>
    </row>
    <row r="33" spans="1:6" ht="42.75">
      <c r="A33" s="112" t="s">
        <v>360</v>
      </c>
      <c r="B33" s="114" t="s">
        <v>361</v>
      </c>
      <c r="C33" s="100"/>
      <c r="D33" s="108"/>
      <c r="E33" s="101"/>
      <c r="F33" s="109"/>
    </row>
    <row r="34" spans="1:6" ht="14.25">
      <c r="A34" s="112"/>
      <c r="B34" s="99"/>
      <c r="C34" s="100"/>
      <c r="D34" s="108"/>
      <c r="E34" s="101"/>
      <c r="F34" s="109"/>
    </row>
    <row r="35" spans="1:6" ht="14.25">
      <c r="A35" s="115" t="s">
        <v>309</v>
      </c>
      <c r="B35" s="114" t="s">
        <v>362</v>
      </c>
      <c r="C35" s="116"/>
      <c r="D35" s="108"/>
      <c r="E35" s="117"/>
      <c r="F35" s="117"/>
    </row>
    <row r="36" spans="1:6" ht="14.25">
      <c r="A36" s="116"/>
      <c r="B36" s="118"/>
      <c r="C36" s="116"/>
      <c r="D36" s="108"/>
      <c r="E36" s="117"/>
      <c r="F36" s="117"/>
    </row>
    <row r="37" spans="1:6" ht="28.5">
      <c r="A37" s="116"/>
      <c r="B37" s="114" t="s">
        <v>363</v>
      </c>
      <c r="C37" s="116"/>
      <c r="D37" s="108"/>
      <c r="E37" s="117"/>
      <c r="F37" s="117"/>
    </row>
    <row r="38" spans="1:6" ht="14.25">
      <c r="A38" s="116"/>
      <c r="B38" s="114"/>
      <c r="C38" s="116"/>
      <c r="D38" s="108"/>
      <c r="E38" s="117"/>
      <c r="F38" s="117"/>
    </row>
    <row r="39" spans="1:10" ht="14.25">
      <c r="A39" s="116"/>
      <c r="B39" s="118"/>
      <c r="C39" s="119" t="s">
        <v>364</v>
      </c>
      <c r="D39" s="119" t="s">
        <v>365</v>
      </c>
      <c r="E39" s="120" t="s">
        <v>366</v>
      </c>
      <c r="F39" s="120" t="s">
        <v>367</v>
      </c>
      <c r="G39" s="121"/>
      <c r="H39" s="121"/>
      <c r="I39" s="121"/>
      <c r="J39" s="121"/>
    </row>
    <row r="40" spans="1:10" ht="14.25">
      <c r="A40" s="112"/>
      <c r="B40" s="2"/>
      <c r="C40" s="119"/>
      <c r="D40" s="122"/>
      <c r="E40" s="101"/>
      <c r="F40" s="101"/>
      <c r="G40" s="123"/>
      <c r="H40" s="123"/>
      <c r="I40" s="123"/>
      <c r="J40" s="123"/>
    </row>
    <row r="41" spans="1:10" ht="85.5">
      <c r="A41" s="112" t="s">
        <v>309</v>
      </c>
      <c r="B41" s="2" t="s">
        <v>368</v>
      </c>
      <c r="C41" s="119" t="s">
        <v>369</v>
      </c>
      <c r="D41" s="122">
        <v>10</v>
      </c>
      <c r="E41" s="124"/>
      <c r="F41" s="101">
        <f>+D41*E41</f>
        <v>0</v>
      </c>
      <c r="G41" s="123"/>
      <c r="H41" s="123"/>
      <c r="I41" s="123"/>
      <c r="J41" s="123"/>
    </row>
    <row r="42" spans="1:10" ht="14.25">
      <c r="A42" s="112"/>
      <c r="B42" s="2"/>
      <c r="C42" s="119"/>
      <c r="D42" s="122"/>
      <c r="E42" s="124"/>
      <c r="F42" s="101"/>
      <c r="G42" s="123"/>
      <c r="H42" s="123"/>
      <c r="I42" s="123"/>
      <c r="J42" s="123"/>
    </row>
    <row r="43" spans="1:10" ht="28.5">
      <c r="A43" s="112" t="s">
        <v>336</v>
      </c>
      <c r="B43" s="2" t="s">
        <v>370</v>
      </c>
      <c r="C43" s="119" t="s">
        <v>369</v>
      </c>
      <c r="D43" s="122">
        <v>10</v>
      </c>
      <c r="E43" s="124"/>
      <c r="F43" s="101">
        <f>+D43*E43</f>
        <v>0</v>
      </c>
      <c r="G43" s="123"/>
      <c r="H43" s="123"/>
      <c r="I43" s="123"/>
      <c r="J43" s="123"/>
    </row>
    <row r="44" spans="1:10" ht="14.25">
      <c r="A44" s="112"/>
      <c r="B44" s="2"/>
      <c r="C44" s="119"/>
      <c r="D44" s="122"/>
      <c r="E44" s="124"/>
      <c r="F44" s="101"/>
      <c r="G44" s="123"/>
      <c r="H44" s="123"/>
      <c r="I44" s="123"/>
      <c r="J44" s="123"/>
    </row>
    <row r="45" spans="1:10" ht="42.75">
      <c r="A45" s="112" t="s">
        <v>338</v>
      </c>
      <c r="B45" s="2" t="s">
        <v>371</v>
      </c>
      <c r="C45" s="119" t="s">
        <v>372</v>
      </c>
      <c r="D45" s="122">
        <v>60</v>
      </c>
      <c r="E45" s="124"/>
      <c r="F45" s="101">
        <f>+D45*E45</f>
        <v>0</v>
      </c>
      <c r="G45" s="123"/>
      <c r="H45" s="123"/>
      <c r="I45" s="123"/>
      <c r="J45" s="123"/>
    </row>
    <row r="46" spans="1:10" ht="14.25">
      <c r="A46" s="112"/>
      <c r="B46" s="2"/>
      <c r="C46" s="119"/>
      <c r="D46" s="122"/>
      <c r="E46" s="124"/>
      <c r="F46" s="101"/>
      <c r="G46" s="123"/>
      <c r="H46" s="123"/>
      <c r="I46" s="123"/>
      <c r="J46" s="123"/>
    </row>
    <row r="47" spans="1:10" ht="85.5">
      <c r="A47" s="112" t="s">
        <v>340</v>
      </c>
      <c r="B47" s="2" t="s">
        <v>373</v>
      </c>
      <c r="C47" s="119" t="s">
        <v>374</v>
      </c>
      <c r="D47" s="122">
        <v>3</v>
      </c>
      <c r="E47" s="124"/>
      <c r="F47" s="101">
        <f>+D47*E47</f>
        <v>0</v>
      </c>
      <c r="G47" s="123"/>
      <c r="H47" s="123"/>
      <c r="I47" s="123"/>
      <c r="J47" s="123"/>
    </row>
    <row r="48" spans="1:10" ht="14.25">
      <c r="A48" s="112"/>
      <c r="B48" s="2"/>
      <c r="C48" s="119"/>
      <c r="D48" s="122"/>
      <c r="E48" s="124"/>
      <c r="F48" s="101"/>
      <c r="G48" s="123"/>
      <c r="H48" s="123"/>
      <c r="I48" s="123"/>
      <c r="J48" s="123"/>
    </row>
    <row r="49" spans="1:10" ht="42.75">
      <c r="A49" s="112" t="s">
        <v>342</v>
      </c>
      <c r="B49" s="2" t="s">
        <v>375</v>
      </c>
      <c r="C49" s="119" t="s">
        <v>374</v>
      </c>
      <c r="D49" s="122">
        <v>3</v>
      </c>
      <c r="E49" s="124"/>
      <c r="F49" s="101">
        <f>+D49*E49</f>
        <v>0</v>
      </c>
      <c r="G49" s="123"/>
      <c r="H49" s="123"/>
      <c r="I49" s="123"/>
      <c r="J49" s="123"/>
    </row>
    <row r="50" spans="1:10" ht="14.25">
      <c r="A50" s="112"/>
      <c r="B50" s="2"/>
      <c r="C50" s="119"/>
      <c r="D50" s="122"/>
      <c r="E50" s="124"/>
      <c r="F50" s="101"/>
      <c r="G50" s="123"/>
      <c r="H50" s="123"/>
      <c r="I50" s="123"/>
      <c r="J50" s="123"/>
    </row>
    <row r="51" spans="1:10" ht="142.5">
      <c r="A51" s="112" t="s">
        <v>344</v>
      </c>
      <c r="B51" s="2" t="s">
        <v>376</v>
      </c>
      <c r="C51" s="119" t="s">
        <v>374</v>
      </c>
      <c r="D51" s="122">
        <v>10</v>
      </c>
      <c r="E51" s="124"/>
      <c r="F51" s="101">
        <f>+D51*E51</f>
        <v>0</v>
      </c>
      <c r="G51" s="123"/>
      <c r="H51" s="123"/>
      <c r="I51" s="123"/>
      <c r="J51" s="123"/>
    </row>
    <row r="52" spans="1:10" ht="14.25">
      <c r="A52" s="112"/>
      <c r="B52" s="2"/>
      <c r="C52" s="119"/>
      <c r="D52" s="122"/>
      <c r="E52" s="124"/>
      <c r="F52" s="101"/>
      <c r="G52" s="123"/>
      <c r="H52" s="123"/>
      <c r="I52" s="123"/>
      <c r="J52" s="123"/>
    </row>
    <row r="53" spans="1:10" ht="42.75">
      <c r="A53" s="112" t="s">
        <v>346</v>
      </c>
      <c r="B53" s="2" t="s">
        <v>377</v>
      </c>
      <c r="C53" s="119" t="s">
        <v>121</v>
      </c>
      <c r="D53" s="122">
        <v>80</v>
      </c>
      <c r="E53" s="124"/>
      <c r="F53" s="101">
        <f>+D53*E53</f>
        <v>0</v>
      </c>
      <c r="G53" s="123"/>
      <c r="H53" s="123"/>
      <c r="I53" s="123"/>
      <c r="J53" s="123"/>
    </row>
    <row r="54" spans="1:10" ht="14.25">
      <c r="A54" s="112"/>
      <c r="B54" s="2"/>
      <c r="C54" s="119"/>
      <c r="D54" s="122"/>
      <c r="E54" s="124"/>
      <c r="F54" s="101"/>
      <c r="G54" s="123"/>
      <c r="H54" s="123"/>
      <c r="I54" s="123"/>
      <c r="J54" s="123"/>
    </row>
    <row r="55" spans="1:10" ht="42.75">
      <c r="A55" s="112" t="s">
        <v>348</v>
      </c>
      <c r="B55" s="2" t="s">
        <v>378</v>
      </c>
      <c r="C55" s="119" t="s">
        <v>121</v>
      </c>
      <c r="D55" s="122">
        <v>40</v>
      </c>
      <c r="E55" s="124"/>
      <c r="F55" s="101">
        <f>+D55*E55</f>
        <v>0</v>
      </c>
      <c r="G55" s="123"/>
      <c r="H55" s="123"/>
      <c r="I55" s="123"/>
      <c r="J55" s="123"/>
    </row>
    <row r="56" spans="1:10" ht="14.25">
      <c r="A56" s="112"/>
      <c r="B56" s="2"/>
      <c r="C56" s="119"/>
      <c r="D56" s="122"/>
      <c r="E56" s="124"/>
      <c r="F56" s="101"/>
      <c r="G56" s="123"/>
      <c r="H56" s="123"/>
      <c r="I56" s="123"/>
      <c r="J56" s="123"/>
    </row>
    <row r="57" spans="1:10" ht="57">
      <c r="A57" s="112" t="s">
        <v>350</v>
      </c>
      <c r="B57" s="2" t="s">
        <v>379</v>
      </c>
      <c r="C57" s="119" t="s">
        <v>121</v>
      </c>
      <c r="D57" s="122">
        <v>80</v>
      </c>
      <c r="E57" s="124"/>
      <c r="F57" s="101">
        <f>+D57*E57</f>
        <v>0</v>
      </c>
      <c r="G57" s="123"/>
      <c r="H57" s="123"/>
      <c r="I57" s="123"/>
      <c r="J57" s="123"/>
    </row>
    <row r="58" spans="1:10" ht="14.25">
      <c r="A58" s="112"/>
      <c r="B58" s="2"/>
      <c r="C58" s="119"/>
      <c r="D58" s="122"/>
      <c r="E58" s="124"/>
      <c r="F58" s="101"/>
      <c r="G58" s="123"/>
      <c r="H58" s="123"/>
      <c r="I58" s="123"/>
      <c r="J58" s="123"/>
    </row>
    <row r="59" spans="1:10" ht="57">
      <c r="A59" s="112" t="s">
        <v>352</v>
      </c>
      <c r="B59" s="2" t="s">
        <v>380</v>
      </c>
      <c r="C59" s="119" t="s">
        <v>121</v>
      </c>
      <c r="D59" s="122">
        <v>40</v>
      </c>
      <c r="E59" s="124"/>
      <c r="F59" s="101">
        <f>+D59*E59</f>
        <v>0</v>
      </c>
      <c r="G59" s="123"/>
      <c r="H59" s="123"/>
      <c r="I59" s="123"/>
      <c r="J59" s="123"/>
    </row>
    <row r="60" spans="1:10" ht="14.25">
      <c r="A60" s="112"/>
      <c r="B60" s="2"/>
      <c r="C60" s="119"/>
      <c r="D60" s="122"/>
      <c r="E60" s="124"/>
      <c r="F60" s="101"/>
      <c r="G60" s="123"/>
      <c r="H60" s="123"/>
      <c r="I60" s="123"/>
      <c r="J60" s="123"/>
    </row>
    <row r="61" spans="1:10" ht="57">
      <c r="A61" s="112" t="s">
        <v>354</v>
      </c>
      <c r="B61" s="2" t="s">
        <v>381</v>
      </c>
      <c r="C61" s="119" t="s">
        <v>121</v>
      </c>
      <c r="D61" s="122">
        <v>8</v>
      </c>
      <c r="E61" s="124"/>
      <c r="F61" s="101">
        <f>+D61*E61</f>
        <v>0</v>
      </c>
      <c r="G61" s="123"/>
      <c r="H61" s="123"/>
      <c r="I61" s="123"/>
      <c r="J61" s="123"/>
    </row>
    <row r="62" spans="1:10" ht="14.25">
      <c r="A62" s="112"/>
      <c r="B62" s="2"/>
      <c r="C62" s="119"/>
      <c r="D62" s="122"/>
      <c r="E62" s="124"/>
      <c r="F62" s="101"/>
      <c r="G62" s="123"/>
      <c r="H62" s="123"/>
      <c r="I62" s="123"/>
      <c r="J62" s="123"/>
    </row>
    <row r="63" spans="1:10" ht="42.75">
      <c r="A63" s="112" t="s">
        <v>356</v>
      </c>
      <c r="B63" s="2" t="s">
        <v>382</v>
      </c>
      <c r="C63" s="119" t="s">
        <v>121</v>
      </c>
      <c r="D63" s="122">
        <v>20</v>
      </c>
      <c r="E63" s="124"/>
      <c r="F63" s="101">
        <f>+D63*E63</f>
        <v>0</v>
      </c>
      <c r="G63" s="123"/>
      <c r="H63" s="123"/>
      <c r="I63" s="123"/>
      <c r="J63" s="123"/>
    </row>
    <row r="64" spans="1:10" ht="14.25">
      <c r="A64" s="112"/>
      <c r="B64" s="2"/>
      <c r="C64" s="119"/>
      <c r="D64" s="122"/>
      <c r="E64" s="124"/>
      <c r="F64" s="101"/>
      <c r="G64" s="123"/>
      <c r="H64" s="123"/>
      <c r="I64" s="123"/>
      <c r="J64" s="123"/>
    </row>
    <row r="65" spans="1:10" ht="42.75">
      <c r="A65" s="112" t="s">
        <v>358</v>
      </c>
      <c r="B65" s="2" t="s">
        <v>382</v>
      </c>
      <c r="C65" s="119" t="s">
        <v>121</v>
      </c>
      <c r="D65" s="122">
        <v>10</v>
      </c>
      <c r="E65" s="124"/>
      <c r="F65" s="101">
        <f>+D65*E65</f>
        <v>0</v>
      </c>
      <c r="G65" s="123"/>
      <c r="H65" s="123"/>
      <c r="I65" s="123"/>
      <c r="J65" s="123"/>
    </row>
    <row r="66" spans="1:10" ht="14.25">
      <c r="A66" s="112"/>
      <c r="B66" s="2"/>
      <c r="C66" s="119"/>
      <c r="D66" s="122"/>
      <c r="E66" s="124"/>
      <c r="F66" s="101">
        <f>+D66*E66</f>
        <v>0</v>
      </c>
      <c r="G66" s="123"/>
      <c r="H66" s="123"/>
      <c r="I66" s="123"/>
      <c r="J66" s="123"/>
    </row>
    <row r="67" spans="1:10" ht="42.75">
      <c r="A67" s="112" t="s">
        <v>360</v>
      </c>
      <c r="B67" s="2" t="s">
        <v>383</v>
      </c>
      <c r="C67" s="119" t="s">
        <v>121</v>
      </c>
      <c r="D67" s="122">
        <v>10</v>
      </c>
      <c r="E67" s="124"/>
      <c r="F67" s="101">
        <f>+D67*E67</f>
        <v>0</v>
      </c>
      <c r="G67" s="123"/>
      <c r="H67" s="123"/>
      <c r="I67" s="123"/>
      <c r="J67" s="123"/>
    </row>
    <row r="68" spans="1:10" ht="14.25">
      <c r="A68" s="112"/>
      <c r="B68" s="2"/>
      <c r="C68" s="119"/>
      <c r="D68" s="122"/>
      <c r="E68" s="124"/>
      <c r="F68" s="101"/>
      <c r="G68" s="123"/>
      <c r="H68" s="123"/>
      <c r="I68" s="123"/>
      <c r="J68" s="123"/>
    </row>
    <row r="69" spans="1:10" ht="57">
      <c r="A69" s="112" t="s">
        <v>384</v>
      </c>
      <c r="B69" s="2" t="s">
        <v>385</v>
      </c>
      <c r="C69" s="119" t="s">
        <v>121</v>
      </c>
      <c r="D69" s="122">
        <v>50</v>
      </c>
      <c r="E69" s="124"/>
      <c r="F69" s="101">
        <f>+D69*E69</f>
        <v>0</v>
      </c>
      <c r="G69" s="123"/>
      <c r="H69" s="123"/>
      <c r="I69" s="123"/>
      <c r="J69" s="123"/>
    </row>
    <row r="70" spans="1:10" ht="14.25">
      <c r="A70" s="112"/>
      <c r="B70" s="2"/>
      <c r="C70" s="119"/>
      <c r="D70" s="122"/>
      <c r="E70" s="124"/>
      <c r="F70" s="101"/>
      <c r="G70" s="123"/>
      <c r="H70" s="123"/>
      <c r="I70" s="123"/>
      <c r="J70" s="123"/>
    </row>
    <row r="71" spans="1:10" ht="42.75">
      <c r="A71" s="112" t="s">
        <v>386</v>
      </c>
      <c r="B71" s="2" t="s">
        <v>387</v>
      </c>
      <c r="C71" s="119" t="s">
        <v>121</v>
      </c>
      <c r="D71" s="122">
        <v>8</v>
      </c>
      <c r="E71" s="124"/>
      <c r="F71" s="101">
        <f>+D71*E71</f>
        <v>0</v>
      </c>
      <c r="G71" s="123"/>
      <c r="H71" s="123"/>
      <c r="I71" s="123"/>
      <c r="J71" s="123"/>
    </row>
    <row r="72" spans="1:10" ht="14.25">
      <c r="A72" s="112"/>
      <c r="B72" s="2"/>
      <c r="C72" s="119"/>
      <c r="D72" s="122"/>
      <c r="E72" s="124"/>
      <c r="F72" s="101">
        <f>+D72*E72</f>
        <v>0</v>
      </c>
      <c r="G72" s="123"/>
      <c r="H72" s="123"/>
      <c r="I72" s="123"/>
      <c r="J72" s="123"/>
    </row>
    <row r="73" spans="1:10" ht="42.75">
      <c r="A73" s="112" t="s">
        <v>388</v>
      </c>
      <c r="B73" s="2" t="s">
        <v>389</v>
      </c>
      <c r="C73" s="119" t="s">
        <v>372</v>
      </c>
      <c r="D73" s="122">
        <v>120</v>
      </c>
      <c r="E73" s="124"/>
      <c r="F73" s="101">
        <f>+D73*E73</f>
        <v>0</v>
      </c>
      <c r="G73" s="123"/>
      <c r="H73" s="123"/>
      <c r="I73" s="123"/>
      <c r="J73" s="123"/>
    </row>
    <row r="74" spans="1:10" ht="14.25">
      <c r="A74" s="112"/>
      <c r="B74" s="2"/>
      <c r="C74" s="119"/>
      <c r="D74" s="122"/>
      <c r="E74" s="124"/>
      <c r="F74" s="101"/>
      <c r="G74" s="123"/>
      <c r="H74" s="123"/>
      <c r="I74" s="123"/>
      <c r="J74" s="123"/>
    </row>
    <row r="75" spans="1:10" ht="42.75">
      <c r="A75" s="112" t="s">
        <v>390</v>
      </c>
      <c r="B75" s="2" t="s">
        <v>391</v>
      </c>
      <c r="C75" s="119" t="s">
        <v>372</v>
      </c>
      <c r="D75" s="122">
        <v>200</v>
      </c>
      <c r="E75" s="124"/>
      <c r="F75" s="101">
        <f>+D75*E75</f>
        <v>0</v>
      </c>
      <c r="G75" s="123"/>
      <c r="H75" s="123"/>
      <c r="I75" s="123"/>
      <c r="J75" s="123"/>
    </row>
    <row r="76" spans="1:10" ht="14.25">
      <c r="A76" s="112"/>
      <c r="B76" s="2"/>
      <c r="C76" s="119"/>
      <c r="D76" s="122"/>
      <c r="E76" s="124"/>
      <c r="F76" s="101"/>
      <c r="G76" s="123"/>
      <c r="H76" s="123"/>
      <c r="I76" s="123"/>
      <c r="J76" s="123"/>
    </row>
    <row r="77" spans="1:10" ht="28.5">
      <c r="A77" s="112" t="s">
        <v>392</v>
      </c>
      <c r="B77" s="2" t="s">
        <v>393</v>
      </c>
      <c r="C77" s="119" t="s">
        <v>372</v>
      </c>
      <c r="D77" s="122">
        <v>30</v>
      </c>
      <c r="E77" s="124"/>
      <c r="F77" s="101">
        <f>+D77*E77</f>
        <v>0</v>
      </c>
      <c r="G77" s="123"/>
      <c r="H77" s="123"/>
      <c r="I77" s="123"/>
      <c r="J77" s="123"/>
    </row>
    <row r="78" spans="1:10" ht="14.25">
      <c r="A78" s="112"/>
      <c r="B78" s="2"/>
      <c r="C78" s="119"/>
      <c r="D78" s="122"/>
      <c r="E78" s="124"/>
      <c r="F78" s="101"/>
      <c r="G78" s="123"/>
      <c r="H78" s="123"/>
      <c r="I78" s="123"/>
      <c r="J78" s="123"/>
    </row>
    <row r="79" spans="1:10" ht="28.5">
      <c r="A79" s="112" t="s">
        <v>394</v>
      </c>
      <c r="B79" s="2" t="s">
        <v>395</v>
      </c>
      <c r="C79" s="119" t="s">
        <v>121</v>
      </c>
      <c r="D79" s="122">
        <v>3</v>
      </c>
      <c r="E79" s="124"/>
      <c r="F79" s="101">
        <f>+D79*E79</f>
        <v>0</v>
      </c>
      <c r="G79" s="123"/>
      <c r="H79" s="123"/>
      <c r="I79" s="123"/>
      <c r="J79" s="123"/>
    </row>
    <row r="80" spans="1:10" ht="14.25">
      <c r="A80" s="112"/>
      <c r="B80" s="2"/>
      <c r="C80" s="119"/>
      <c r="D80" s="122"/>
      <c r="E80" s="124"/>
      <c r="F80" s="101"/>
      <c r="G80" s="123"/>
      <c r="H80" s="123"/>
      <c r="I80" s="123"/>
      <c r="J80" s="123"/>
    </row>
    <row r="81" spans="1:10" ht="14.25">
      <c r="A81" s="112" t="s">
        <v>396</v>
      </c>
      <c r="B81" s="2" t="s">
        <v>397</v>
      </c>
      <c r="C81" s="119" t="s">
        <v>369</v>
      </c>
      <c r="D81" s="122">
        <v>6</v>
      </c>
      <c r="E81" s="124"/>
      <c r="F81" s="101">
        <f>+D81*E81</f>
        <v>0</v>
      </c>
      <c r="G81" s="123"/>
      <c r="H81" s="123"/>
      <c r="I81" s="123"/>
      <c r="J81" s="123"/>
    </row>
    <row r="82" spans="1:10" ht="14.25">
      <c r="A82" s="112"/>
      <c r="B82" s="2"/>
      <c r="C82" s="119"/>
      <c r="D82" s="122"/>
      <c r="E82" s="124"/>
      <c r="F82" s="101"/>
      <c r="G82" s="123"/>
      <c r="H82" s="123"/>
      <c r="I82" s="123"/>
      <c r="J82" s="123"/>
    </row>
    <row r="83" spans="1:10" ht="28.5">
      <c r="A83" s="112" t="s">
        <v>398</v>
      </c>
      <c r="B83" s="2" t="s">
        <v>399</v>
      </c>
      <c r="C83" s="119" t="s">
        <v>372</v>
      </c>
      <c r="D83" s="122">
        <v>20</v>
      </c>
      <c r="E83" s="124"/>
      <c r="F83" s="101">
        <f>+D83*E83</f>
        <v>0</v>
      </c>
      <c r="G83" s="123"/>
      <c r="H83" s="123"/>
      <c r="I83" s="123"/>
      <c r="J83" s="123"/>
    </row>
    <row r="84" spans="1:10" ht="14.25">
      <c r="A84" s="112"/>
      <c r="B84" s="2"/>
      <c r="C84" s="119"/>
      <c r="D84" s="122"/>
      <c r="E84" s="124"/>
      <c r="F84" s="101"/>
      <c r="G84" s="123"/>
      <c r="H84" s="123"/>
      <c r="I84" s="123"/>
      <c r="J84" s="123"/>
    </row>
    <row r="85" spans="1:10" ht="28.5">
      <c r="A85" s="112" t="s">
        <v>400</v>
      </c>
      <c r="B85" s="2" t="s">
        <v>401</v>
      </c>
      <c r="C85" s="119" t="s">
        <v>121</v>
      </c>
      <c r="D85" s="122">
        <v>2</v>
      </c>
      <c r="E85" s="124"/>
      <c r="F85" s="101">
        <f>+D85*E85</f>
        <v>0</v>
      </c>
      <c r="G85" s="123"/>
      <c r="H85" s="123"/>
      <c r="I85" s="123"/>
      <c r="J85" s="123"/>
    </row>
    <row r="86" spans="1:10" ht="14.25">
      <c r="A86" s="112"/>
      <c r="B86" s="2"/>
      <c r="C86" s="119"/>
      <c r="D86" s="122"/>
      <c r="E86" s="124"/>
      <c r="F86" s="101"/>
      <c r="G86" s="123"/>
      <c r="H86" s="123"/>
      <c r="I86" s="123"/>
      <c r="J86" s="123"/>
    </row>
    <row r="87" spans="1:114" s="125" customFormat="1" ht="28.5">
      <c r="A87" s="112" t="s">
        <v>402</v>
      </c>
      <c r="B87" s="2" t="s">
        <v>403</v>
      </c>
      <c r="C87" s="119" t="s">
        <v>369</v>
      </c>
      <c r="D87" s="122">
        <v>1</v>
      </c>
      <c r="E87" s="124"/>
      <c r="F87" s="101">
        <f>+D87*E87</f>
        <v>0</v>
      </c>
      <c r="G87" s="123"/>
      <c r="H87" s="123"/>
      <c r="I87" s="123"/>
      <c r="J87" s="1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row>
    <row r="88" spans="1:10" ht="14.25">
      <c r="A88" s="112"/>
      <c r="B88" s="2"/>
      <c r="C88" s="119"/>
      <c r="D88" s="122"/>
      <c r="E88" s="124"/>
      <c r="F88" s="101"/>
      <c r="G88" s="123"/>
      <c r="H88" s="123"/>
      <c r="I88" s="123"/>
      <c r="J88" s="123"/>
    </row>
    <row r="89" spans="1:114" s="125" customFormat="1" ht="99.75">
      <c r="A89" s="112" t="s">
        <v>404</v>
      </c>
      <c r="B89" s="2" t="s">
        <v>405</v>
      </c>
      <c r="C89" s="119" t="s">
        <v>369</v>
      </c>
      <c r="D89" s="122">
        <v>1</v>
      </c>
      <c r="E89" s="124"/>
      <c r="F89" s="101">
        <f>+D89*E89</f>
        <v>0</v>
      </c>
      <c r="G89" s="123"/>
      <c r="H89" s="123"/>
      <c r="I89" s="123"/>
      <c r="J89" s="1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row>
    <row r="90" spans="1:10" ht="14.25">
      <c r="A90" s="112"/>
      <c r="B90" s="2"/>
      <c r="C90" s="119"/>
      <c r="D90" s="122"/>
      <c r="E90" s="124"/>
      <c r="F90" s="101"/>
      <c r="G90" s="123"/>
      <c r="H90" s="123"/>
      <c r="I90" s="123"/>
      <c r="J90" s="123"/>
    </row>
    <row r="91" spans="1:10" ht="14.25">
      <c r="A91" s="112" t="s">
        <v>406</v>
      </c>
      <c r="B91" s="2" t="s">
        <v>407</v>
      </c>
      <c r="C91" s="119" t="s">
        <v>369</v>
      </c>
      <c r="D91" s="122">
        <v>1</v>
      </c>
      <c r="E91" s="124"/>
      <c r="F91" s="101">
        <f>+D91*E91</f>
        <v>0</v>
      </c>
      <c r="G91" s="123"/>
      <c r="H91" s="123"/>
      <c r="I91" s="123"/>
      <c r="J91" s="123"/>
    </row>
    <row r="92" spans="1:9" ht="14.25">
      <c r="A92" s="126"/>
      <c r="B92" s="127"/>
      <c r="C92" s="128"/>
      <c r="D92" s="129"/>
      <c r="E92" s="142"/>
      <c r="F92" s="130"/>
      <c r="G92" s="123"/>
      <c r="H92" s="123"/>
      <c r="I92" s="123"/>
    </row>
    <row r="93" spans="1:10" ht="14.25">
      <c r="A93" s="112"/>
      <c r="B93" s="131" t="s">
        <v>408</v>
      </c>
      <c r="C93" s="132"/>
      <c r="D93" s="122"/>
      <c r="E93" s="101"/>
      <c r="F93" s="133">
        <f>SUM(F40:F91)</f>
        <v>0</v>
      </c>
      <c r="G93" s="134"/>
      <c r="H93" s="134"/>
      <c r="I93" s="134"/>
      <c r="J93" s="134"/>
    </row>
    <row r="94" spans="1:9" ht="14.25">
      <c r="A94" s="112"/>
      <c r="B94" s="2"/>
      <c r="C94" s="132"/>
      <c r="D94" s="122"/>
      <c r="E94" s="101"/>
      <c r="F94" s="135"/>
      <c r="G94" s="123"/>
      <c r="H94" s="123"/>
      <c r="I94" s="123"/>
    </row>
  </sheetData>
  <sheetProtection password="C7C2" sheet="1" objects="1" scenarios="1" formatColumns="0" formatRows="0" selectLockedCells="1"/>
  <printOptions/>
  <pageMargins left="0.7083333333333334" right="0.7083333333333334" top="0.9145833333333333" bottom="0.7479166666666667" header="0.7479166666666667" footer="0.31527777777777777"/>
  <pageSetup horizontalDpi="300" verticalDpi="300" orientation="portrait" paperSize="9" scale="61" r:id="rId1"/>
  <headerFooter alignWithMargins="0">
    <oddHeader>&amp;L&amp;"Times New Roman,Navadno"&amp;12&amp;F&amp;C&amp;"Times New Roman,Navadno"&amp;12&amp;P/&amp;N&amp;R&amp;"Times New Roman,Navadno"&amp;12&amp;A</oddHeader>
    <oddFooter>&amp;LStran &amp;P od &amp;N</oddFooter>
  </headerFooter>
  <rowBreaks count="3" manualBreakCount="3">
    <brk id="15" max="255" man="1"/>
    <brk id="33"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Jaka Klavs</dc:creator>
  <cp:keywords/>
  <dc:description/>
  <cp:lastModifiedBy>Jaka</cp:lastModifiedBy>
  <dcterms:created xsi:type="dcterms:W3CDTF">2018-07-06T13:28:33Z</dcterms:created>
  <dcterms:modified xsi:type="dcterms:W3CDTF">2018-07-18T12:23:10Z</dcterms:modified>
  <cp:category/>
  <cp:version/>
  <cp:contentType/>
  <cp:contentStatus/>
</cp:coreProperties>
</file>