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3350" yWindow="840" windowWidth="15450" windowHeight="13860" tabRatio="892"/>
  </bookViews>
  <sheets>
    <sheet name="REKAPITULACIJA" sheetId="85" r:id="rId1"/>
    <sheet name="SPLOŠNO" sheetId="50" r:id="rId2"/>
    <sheet name="OGREVANJE IN HLAJENJE" sheetId="75" r:id="rId3"/>
    <sheet name="PREZRAČEVANJE" sheetId="76" r:id="rId4"/>
  </sheets>
  <definedNames>
    <definedName name="__c99999" localSheetId="2">#REF!</definedName>
    <definedName name="__c99999" localSheetId="3">#REF!</definedName>
    <definedName name="__c99999">#REF!</definedName>
    <definedName name="_c99999" localSheetId="2">#REF!</definedName>
    <definedName name="_c99999" localSheetId="3">#REF!</definedName>
    <definedName name="_c99999">#REF!</definedName>
    <definedName name="_xlnm._FilterDatabase" localSheetId="2" hidden="1">'OGREVANJE IN HLAJENJE'!$D$1:$D$104</definedName>
    <definedName name="_xlnm._FilterDatabase" localSheetId="3" hidden="1">PREZRAČEVANJE!$D$1:$D$923</definedName>
    <definedName name="_xlnm._FilterDatabase" localSheetId="0" hidden="1">REKAPITULACIJA!#REF!</definedName>
    <definedName name="_xlnm._FilterDatabase" localSheetId="1" hidden="1">SPLOŠNO!$E$2:$E$4</definedName>
    <definedName name="_Toc118266906" localSheetId="2">'OGREVANJE IN HLAJENJE'!#REF!</definedName>
    <definedName name="_Toc118266906" localSheetId="3">PREZRAČEVANJE!#REF!</definedName>
    <definedName name="_Toc288064503" localSheetId="2">'OGREVANJE IN HLAJENJE'!#REF!</definedName>
    <definedName name="_Toc288064503" localSheetId="3">PREZRAČEVANJE!#REF!</definedName>
    <definedName name="_Toc289939629" localSheetId="2">#REF!</definedName>
    <definedName name="_Toc289939629" localSheetId="3">#REF!</definedName>
    <definedName name="_Toc289939629" localSheetId="0">#REF!</definedName>
    <definedName name="_Toc289939629">#REF!</definedName>
    <definedName name="_Toc36444360" localSheetId="2">'OGREVANJE IN HLAJENJE'!#REF!</definedName>
    <definedName name="_Toc36444360" localSheetId="3">PREZRAČEVANJE!#REF!</definedName>
    <definedName name="_Toc378407465" localSheetId="2">'OGREVANJE IN HLAJENJE'!#REF!</definedName>
    <definedName name="_Toc378407465" localSheetId="3">PREZRAČEVANJE!#REF!</definedName>
    <definedName name="_Toc38077199" localSheetId="1">SPLOŠNO!#REF!</definedName>
    <definedName name="_Toc411039739" localSheetId="2">'OGREVANJE IN HLAJENJE'!#REF!</definedName>
    <definedName name="_Toc411039739" localSheetId="3">PREZRAČEVANJE!#REF!</definedName>
    <definedName name="_Toc500839550" localSheetId="2">'OGREVANJE IN HLAJENJE'!#REF!</definedName>
    <definedName name="_Toc500839550" localSheetId="3">PREZRAČEVANJE!#REF!</definedName>
    <definedName name="_Toc59433016" localSheetId="2">'OGREVANJE IN HLAJENJE'!#REF!</definedName>
    <definedName name="_Toc59433016" localSheetId="3">PREZRAČEVANJE!#REF!</definedName>
    <definedName name="_Toc97625447" localSheetId="2">'OGREVANJE IN HLAJENJE'!#REF!</definedName>
    <definedName name="_Toc97625447" localSheetId="3">PREZRAČEVANJE!#REF!</definedName>
    <definedName name="OLE_LINK1" localSheetId="2">'OGREVANJE IN HLAJENJE'!#REF!</definedName>
    <definedName name="OLE_LINK1" localSheetId="3">PREZRAČEVANJE!#REF!</definedName>
    <definedName name="OLE_LINK1" localSheetId="1">SPLOŠNO!#REF!</definedName>
    <definedName name="OLE_LINK3" localSheetId="2">'OGREVANJE IN HLAJENJE'!#REF!</definedName>
    <definedName name="OLE_LINK3" localSheetId="3">PREZRAČEVANJE!#REF!</definedName>
    <definedName name="OLE_LINK3" localSheetId="1">SPLOŠNO!#REF!</definedName>
    <definedName name="_xlnm.Print_Area" localSheetId="2">'OGREVANJE IN HLAJENJE'!$A$1:$F$131</definedName>
    <definedName name="_xlnm.Print_Area" localSheetId="3">PREZRAČEVANJE!$A$1:$F$400</definedName>
    <definedName name="_xlnm.Print_Area" localSheetId="0">REKAPITULACIJA!$A$1:$D$25</definedName>
    <definedName name="_xlnm.Print_Area" localSheetId="1">SPLOŠNO!$A$2:$B$44</definedName>
    <definedName name="_xlnm.Print_Titles" localSheetId="2">'OGREVANJE IN HLAJENJE'!$1:$4</definedName>
    <definedName name="_xlnm.Print_Titles" localSheetId="3">PREZRAČEVANJE!$1:$3</definedName>
  </definedNames>
  <calcPr calcId="145621"/>
</workbook>
</file>

<file path=xl/calcChain.xml><?xml version="1.0" encoding="utf-8"?>
<calcChain xmlns="http://schemas.openxmlformats.org/spreadsheetml/2006/main">
  <c r="F379" i="76" l="1"/>
  <c r="A379" i="76"/>
  <c r="F351" i="76"/>
  <c r="F339" i="76"/>
  <c r="F128" i="75" l="1"/>
  <c r="F108" i="75"/>
  <c r="F106" i="75" l="1"/>
  <c r="F376" i="76"/>
  <c r="F381" i="76" l="1"/>
  <c r="F7" i="75"/>
  <c r="A7" i="75"/>
  <c r="F74" i="75"/>
  <c r="F72" i="75"/>
  <c r="F377" i="76"/>
  <c r="F61" i="75" l="1"/>
  <c r="F56" i="75" l="1"/>
  <c r="F50" i="75"/>
  <c r="B11" i="85" l="1"/>
  <c r="B10" i="85"/>
  <c r="F393" i="76"/>
  <c r="F364" i="76" l="1"/>
  <c r="F358" i="76"/>
  <c r="F357" i="76"/>
  <c r="F356" i="76"/>
  <c r="F370" i="76"/>
  <c r="A9" i="75" l="1"/>
  <c r="F100" i="75" l="1"/>
  <c r="F88" i="75"/>
  <c r="F86" i="75"/>
  <c r="F79" i="75"/>
  <c r="F78" i="75"/>
  <c r="F131" i="75" l="1"/>
  <c r="F126" i="75"/>
  <c r="F122" i="75"/>
  <c r="F121" i="75"/>
  <c r="F117" i="75"/>
  <c r="F112" i="75"/>
  <c r="F398" i="76" l="1"/>
  <c r="F388" i="76"/>
  <c r="F385" i="76"/>
  <c r="F371" i="76"/>
  <c r="F365" i="76"/>
  <c r="F359" i="76"/>
  <c r="F327" i="76"/>
  <c r="F323" i="76"/>
  <c r="F53" i="75"/>
  <c r="F48" i="75"/>
  <c r="F45" i="75"/>
  <c r="F42" i="75"/>
  <c r="F37" i="75"/>
  <c r="F18" i="75"/>
  <c r="F13" i="75"/>
  <c r="F70" i="75"/>
  <c r="F68" i="75"/>
  <c r="F66" i="75"/>
  <c r="F64" i="75"/>
  <c r="F1" i="75" l="1"/>
  <c r="D10" i="85" s="1"/>
  <c r="F1" i="76"/>
  <c r="D11" i="85" s="1"/>
  <c r="D12" i="85" l="1"/>
  <c r="D14" i="85" s="1"/>
  <c r="D16" i="85" s="1"/>
  <c r="D15" i="85" s="1"/>
  <c r="A17" i="75"/>
  <c r="A23" i="75" l="1"/>
  <c r="A41" i="75" s="1"/>
  <c r="A44" i="75" s="1"/>
  <c r="A47" i="75" s="1"/>
  <c r="A50" i="75" l="1"/>
  <c r="A52" i="75" s="1"/>
  <c r="A55" i="75" l="1"/>
  <c r="A58" i="75" l="1"/>
  <c r="A64" i="75" s="1"/>
  <c r="A6" i="76" l="1"/>
  <c r="A326" i="76" l="1"/>
  <c r="A331" i="76" s="1"/>
  <c r="A343" i="76" l="1"/>
  <c r="A355" i="76"/>
  <c r="A363" i="76" s="1"/>
  <c r="A369" i="76" s="1"/>
  <c r="A66" i="75"/>
  <c r="A375" i="76" l="1"/>
  <c r="A381" i="76" s="1"/>
  <c r="A383" i="76" l="1"/>
  <c r="A387" i="76" s="1"/>
  <c r="A392" i="76" s="1"/>
  <c r="A397" i="76" s="1"/>
  <c r="A68" i="75" l="1"/>
  <c r="A70" i="75" l="1"/>
  <c r="A72" i="75" s="1"/>
  <c r="A74" i="75" l="1"/>
  <c r="A76" i="75" l="1"/>
  <c r="A83" i="75" s="1"/>
  <c r="A92" i="75" l="1"/>
  <c r="A106" i="75" l="1"/>
  <c r="A110" i="75" l="1"/>
  <c r="A108" i="75"/>
  <c r="A114" i="75" l="1"/>
  <c r="A120" i="75" l="1"/>
  <c r="A126" i="75" s="1"/>
  <c r="A128" i="75" s="1"/>
  <c r="A130" i="75" l="1"/>
</calcChain>
</file>

<file path=xl/sharedStrings.xml><?xml version="1.0" encoding="utf-8"?>
<sst xmlns="http://schemas.openxmlformats.org/spreadsheetml/2006/main" count="586" uniqueCount="421">
  <si>
    <t>debelina 13 mm</t>
  </si>
  <si>
    <t>PREZRAČEVANJE</t>
  </si>
  <si>
    <t>Krožnikasti prezračevalni ventil za odvod zraka iz sanitarij, prostorov s povišano relativno vlažnostjo, skupaj z montažnim in pritrdilnim materialom;</t>
  </si>
  <si>
    <t>Aluminijasta rešetka z okvirjem in protiokvirjem, 
prirejena za montažo v vrata, skupaj s pritrdilnim materialom;</t>
  </si>
  <si>
    <t>z visoko odpornostjo proti prehodu vodne pare (η&gt;7.000) skladno z EN 12086 in EN 13469 in nizko toplotno prevodnostjo (λd(0°C)=0,035 W/mK) skladno z EN 8497, skupaj z lepilom ter obdelavo fazonskih kosov ter armatur</t>
  </si>
  <si>
    <t>kpl</t>
  </si>
  <si>
    <t>m</t>
  </si>
  <si>
    <t>kos</t>
  </si>
  <si>
    <t>SKUPAJ:</t>
  </si>
  <si>
    <t>Pri izdelavi ponudbe na podlagi predmetnega popisa je potrebno v ceni posamezne enote ali sistema navedenega v popisu upoštevati:</t>
  </si>
  <si>
    <t>Dobavo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t>
  </si>
  <si>
    <t>Pripravo dokumentacije skladno s »Pravilnikom o gradbenih proizvodih«, ki jo izvajalec pred montažo preda nadzornemu organu (atesti, izjave o skladnosti, CE certifikati, tehnična soglasja…)</t>
  </si>
  <si>
    <t>Montažo materiala, izvedeno s strani strokovno usposobljene osebe, po potrebi osebe, ki je pooblaščena za montažo. Vsa oprema mora biti montirana skladno z navodili proizvajalca. V sklopu montaže je potrebno upoštevati ves drobni montažni in tesnilni material, pripravljalna in zaključna dela, izdelavo morebiti potrebnih prebojev in dolbenj.</t>
  </si>
  <si>
    <t>Zaščito vgrajenega materiala na objektu proti poškodbam nastalim zaradi izvajanja gradbenih ali ostalih del po vgradnji materiala.</t>
  </si>
  <si>
    <t>Pripravo dokumentacije o ustrezni montaži elementov ali naprav z zapisniki o kontroli električnih in cevnih povezav posamezne naprave ali zagonu naprav s strani za to pooblaščene organizacije ali proizvajalca, če je to potrebno.</t>
  </si>
  <si>
    <t>Pregled vseh elementov aktivne in pasivne požarne zaščite s strani pooblaščene organizacije, pridobivanje izjav o ustreznosti izvedenih del in montaže. Vsi elementi sistemov aktivne ali pasivne požarne zaščite morajo biti ustrezno označeni in dokumentirani.</t>
  </si>
  <si>
    <t>Izpiranje in čiščenje vseh cevnih instalacij.</t>
  </si>
  <si>
    <t>Dezinfekcijo sistemov pitne vode ter izpiranje, jemanje vzorcev, pregled ustreznosti vode in pridobitev izvida o ustreznosti. V primeru da izvidi niso ustrezni je izvajalec dolžan ponoviti postopke dezinfekcije in po potrebi izvesti dela za odpravo problema.</t>
  </si>
  <si>
    <t>Ureguliranje vseh cevnih razvodov z nastavitvijo regulacijskih elementov na posameznem končnem elementu in v sistemu, izvedbo meritev pretokov ter pridobitev zapisnika o uravnovešenju cevnih sistemov.</t>
  </si>
  <si>
    <t>Zagon in kontrola posameznega sistema v celoti ter izdelava zapisnika o funkcionalnosti sistema.</t>
  </si>
  <si>
    <t>Izdelava funkcionalnih shem posameznih sistemov v okvirju, nameščena na steno v strojnici, skupaj z navodili za uporabo posameznega sistema.</t>
  </si>
  <si>
    <t>Izdelava dokazila o zanesljivosti objekta skladno z veljavnim pravilnikom.</t>
  </si>
  <si>
    <t>Priprava podrobnih navodil za obratovanje in vzdrževanje elementov in sistemov v objektu. Uvajanje upravljavca sistemov investitorja, poučevanja, šolanja ter pomoč v prvem letu obratovanja.</t>
  </si>
  <si>
    <t>SPLOŠNO</t>
  </si>
  <si>
    <t>Opis postavke</t>
  </si>
  <si>
    <t>e.m.</t>
  </si>
  <si>
    <t>€/enoto</t>
  </si>
  <si>
    <t>€ skupaj</t>
  </si>
  <si>
    <t>kol</t>
  </si>
  <si>
    <t>ur</t>
  </si>
  <si>
    <t>Meritve mikroklime za letno in zimsko obratovanje ter izdaja potrdila o izpolnjevanju projektnih zahtev s strani pooblaščene organizacije.</t>
  </si>
  <si>
    <t>Tlačne, tesnostne in ostale potrebne preizkuse sistemov z zapisniki o izvedbah preizkusov, podpisanimi s strani nadzornega organa. V kolikor je za posamezno instalacijo potrebno pridobiti ustrezno dokumentacijo drugega podjetja (plin, vodovod, vročevod), je potrebno upoštevati stroške nadzora s strani tega podjetja, naročilo preskusov in pridobitev dokumentacije o ustreznosti in uspešno opravljenih preizkusih.</t>
  </si>
  <si>
    <t>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t>
  </si>
  <si>
    <t>kpl.</t>
  </si>
  <si>
    <t>ali enakovredni</t>
  </si>
  <si>
    <t>U=230 V</t>
  </si>
  <si>
    <t>Krogelna pipa za praznjenje z navojnima priključkoma, z zaporno kapo, tesnilom in verižico, vijačnim spojem za gibko cev, skupaj s tesnilnim in vijačnim materialom</t>
  </si>
  <si>
    <t>m2</t>
  </si>
  <si>
    <t>Vgradnja potopnih tulk za vstavitev temperaturnih tipal, skupaj z vijačnim in tesnilnim materialom</t>
  </si>
  <si>
    <t>35×1,5  (DN 32)</t>
  </si>
  <si>
    <t>DN 32, PN 6</t>
  </si>
  <si>
    <t>Termometer v okroglem ohišju f80, z navojnim priključkom R 1/2", komplet z montažnim in tesnilnim materialom</t>
  </si>
  <si>
    <t>- z merilnim območjem od +0 do +120 °C</t>
  </si>
  <si>
    <t>Regulacijski ventil za hidravlično uravnoteženje z navojnima priključkoma, z funkcijami :</t>
  </si>
  <si>
    <t>- prednastavitev,</t>
  </si>
  <si>
    <t>- meritev pretoka, tlačne razlike in temperature,</t>
  </si>
  <si>
    <t>- zaporno funkcijo,</t>
  </si>
  <si>
    <t>- izpustom</t>
  </si>
  <si>
    <t>Osnovne karakteristike:</t>
  </si>
  <si>
    <t>- zvezna nastavitev z ročnim oštevilčenim kolesom</t>
  </si>
  <si>
    <t>- samotesnilna merilna priključka,</t>
  </si>
  <si>
    <t>- fiksiranje nastavitve kolesa,</t>
  </si>
  <si>
    <t>- možnost praznjenje in polnjenje sistema,</t>
  </si>
  <si>
    <t>- merilni priključki in kolo na eni strani,</t>
  </si>
  <si>
    <t>- meritve pretokov, tlakov in temperatur z instrumentom</t>
  </si>
  <si>
    <t>- adapter za izpust lahko vgradimo, ko je sistem pod tlakom</t>
  </si>
  <si>
    <t>Ventil naj se dobavi in vgradi skupaj s tesnilnim in pritrdilnim materialom</t>
  </si>
  <si>
    <t>OPOMBA: obešala za vodoravno, poševno in navpično pritrjevanje cevi na gradbeno ali drugo vrsto konstrukcije sestavljene iz predfabriciranih obešal je iz pocinkanega železa in obsega objemke s podlogo iz sintetične gume odporne do 120 °C – dušenje zvoka, navojne palice s temeljno ploščo ali temeljnim profilom, kovinskih vložkov, vijakov z maticami, drsne in fiksne podpore. Vsa obešala se izvede po smernicah za montažo in preprečevanje prenosa hrupa na gradbeno konstrukcijo!</t>
  </si>
  <si>
    <t>II.</t>
  </si>
  <si>
    <t>l</t>
  </si>
  <si>
    <t>OGREVANJE IN HLAJENJE</t>
  </si>
  <si>
    <t>DANFOSS tip MSV-BD</t>
  </si>
  <si>
    <t>Cev iz neplemenitega jekla, material 1.0308 (E235) po EN 10305-3 (PRESS sistem) skupaj z vsemi fitingi za zatiskanje (kolena, T-kosi, navojni priključki, prehodni kosi), tesnili (FPM rdeči) in pritrdilnim materialom</t>
  </si>
  <si>
    <t>VIEGA tip PRESTABO</t>
  </si>
  <si>
    <t>DN 15, PN 6</t>
  </si>
  <si>
    <t xml:space="preserve">Obtočna črpalka z elektronsko regulacijo, mokrim rotorjem, skupaj z navojnimi priključki, tesnilnim in vijačnim materialom Z vgrajenim elektronskim regulatorjem zvezne regulacije števila vrtljajev v odvisnosti od konstantnega/variabilnega dif. tlaka. Energetski razred: A Delovanje črpalke pri temperaturi medija od (–10°C do +110°C). </t>
  </si>
  <si>
    <t>Tripotni regulacijski ventil z navojnimi priključki, skupaj s tesnilnim materialom ter elektromotornim pogonom z zvezno regulacijo</t>
  </si>
  <si>
    <t>ali enakovredni.</t>
  </si>
  <si>
    <t>Krogelna zaporna pipa z navojnima priključkoma, s podaljšano ročko za posluževanje, skupaj s tesnilnim in vijačnim materialom</t>
  </si>
  <si>
    <t>MS čistilni kos z navojnima priključkoma, s, skupaj s tesnilnim in vijačnim materialom</t>
  </si>
  <si>
    <t>DN20</t>
  </si>
  <si>
    <t xml:space="preserve">Toplotna izolacija razvoda ogrevne in hladilne vode  s cevno izolacijo iz sintetičnega kavčuka z zaprto celično strukturo, zpolnjuje pogoje za preprečevanje toplotnih izgub, korozije, rosenja in kondenzacije, prenosa hrupa na gradbeno konstrukcijo, elastična in odporna od -50°C do +105 °C, </t>
  </si>
  <si>
    <t>Zunanja kompresorsko kondenzatorska enota split sistema, kompaktne izvedbe, s hermetičnim kompresorjem ter zračno hlajenim kondenzatorjem. Naprava je kompletne izvedbe z vsemi internimi cevnimi priključki za medij ter električno napeljavo, varnostno ter funkcijsko avtomatiko.</t>
  </si>
  <si>
    <t>U= 230 V/ 50 Hz</t>
  </si>
  <si>
    <t>MITSUBISHI ELECTRIC</t>
  </si>
  <si>
    <t>(zastopnik VITANEST, d.o.o.)</t>
  </si>
  <si>
    <t>velikost 125</t>
  </si>
  <si>
    <t>DEC INTERNATIONAL tip DVS</t>
  </si>
  <si>
    <t>Jeklena prezračevalna rešetka za dovod zraka, skupaj z nastavnim delom za regulacijo količine zraka ter montažnim in pritrdilnim materialom;</t>
  </si>
  <si>
    <t>225 × 125</t>
  </si>
  <si>
    <t>SYSTEMAIR tip NOVA B-2-2-R1</t>
  </si>
  <si>
    <t>Jeklena prezračevalna rešetka za odvod zraka, skupaj z nastavnim delom za regulacijo količine zraka ter montažnim in pritrdilnim materialom;</t>
  </si>
  <si>
    <t>SYSTEMAIR tip NOVA B-1-2-R1</t>
  </si>
  <si>
    <t>425 × 125</t>
  </si>
  <si>
    <t>SYSTEMAIR tip NOVA D-UR</t>
  </si>
  <si>
    <t>Zračni kanali pravokotnega in okroglega preseka,
izdelani iz pocinkane pločevine po standardih SIST EN 1505 ter SIST EN 1506, spojeni s prirobničnimi spoji, kompletno z loputami, fazonskimi in oblikovnimi kosi, pritrdilnim in montažnim materialom ter dodatkom na odrez za nazivne velikosti daljše stranice. Standardno
so vsi kanali in fazonski kosi izdelani z pritrjenim prirobničnim profilom na vsakem koncu kanala oziroma fazonskega kosa. Podporne razdalje kanalov in pripadajočih delov ne smejo nikoli preseči 2400mm pri katerikoli dimenziji kanala. Prav tako ne sme biti pri montaži izveden več kot en kanalski spoj med dvema podporama. Podpora mora biti oddaljena od prirobničnega spoja maksimalno 500 mm. Sistem izdelave kanalov mora ustrezati tesnostnem razredu C in tlačnemu razredu 2 po standardu SIST EN 1507:2006.</t>
  </si>
  <si>
    <t>V kanalski razvod morajo biti nameščene revizijske odprtine z zrakotesnimi pokrovi (Upoštevati standard SIST ENV 12097 (03.97)).</t>
  </si>
  <si>
    <t>V ponudbi zajeti tudi obešala za vodoravno, poševno in navpično pritrditev kanalov na gradbeno ali drugo vrsto konstrukcije. Izvedba predfabriciranih obešal je iz pocinkanega jekla in obsega objemke s podlogo iz sintetične gume, navojne palice s temeljno ploščo ali temeljnim profilom, kovinske vložke, vijake z maticami, drsne in fiksne podpore. Vsa obešala se izvede po smernicah za montažo in preprečevanje prenosa hrupa na gradbeno konstrukcijo.</t>
  </si>
  <si>
    <t>kg</t>
  </si>
  <si>
    <t>Toplotna izolacija kanalov vtočnega zraka do
vpihovalnih elementov s parozapornim materialom iz sintetičnega kavčuka z zaprto celično strukturo, ki je težko gorljiva in samougasljiva, ki ne kaplja in širi ognja – vrste B1 (po DIN 4102, 1. del (05.98)), s toplotno prevodnostjo λ &lt; 0,033 W/mK pri 0 °C (po DIN EN 12667), primerna za temperaturno območje –-50 do + 85 °C, s koeficientom upornosti proti difuziji vodne pare μ &gt; 10000;</t>
  </si>
  <si>
    <t>Izolacija vseh kanalov, ki niso izolirani pri prehodu skozi gradbeno konstrukcijo zaradi preprečevanja prenosa hrupa in vibracij s ploščami iz sintetičnega kavčuka. Učinek zvočne izolativnosti 30 dB(A)  po DIN EN ISO 3822, težko gorljiva in samougasljiva, ki ne kaplja in širi ognja – vrste B1 (po DIN 4102, 1. del (05.98)), s toplotno prevodnostjo λ &lt; 0,033 W/mK pri 0 °C (po DIN EN 12667), primerna za temperaturno območje -50 do + 85 °C;</t>
  </si>
  <si>
    <t>debelina 10 mm</t>
  </si>
  <si>
    <t>I./</t>
  </si>
  <si>
    <t>IV./</t>
  </si>
  <si>
    <t>ali odgovarjajoče</t>
  </si>
  <si>
    <t>Polnjenje sistema</t>
  </si>
  <si>
    <t>- vakuumiranje celotnega sistema</t>
  </si>
  <si>
    <t>- polnjenje sistema z medijem</t>
  </si>
  <si>
    <t>Testiranje in zagon</t>
  </si>
  <si>
    <t>- nastavitev parametrov delovanja</t>
  </si>
  <si>
    <t>- poiskusni zagon in 24 urni nadzor delovanja</t>
  </si>
  <si>
    <t>- poučevanje osebja</t>
  </si>
  <si>
    <t>Predizolirana bakrena cev (v kolutu), za povezavo med notranjo in zunanjo enoto split sistema, s kabelsko povezavo za napajanje notranje enote, s cevno izolacijo skupaj z lepilom ter obdelavo fazonskih kosov, s parozapornim materialom iz sintetičnega kavčuka z zaprto celično strukturo, ki je težko gorljiva in samougasljiva, ki ne kaplja in širi ognja – vrste B2 (po DIN 4102, 1. del (05.98)), s toplotno prevodnostjo λ &lt; 0,035 W/mK pri 0 °C (po DIN EN 12667), primerna za temperaturno območje –-50 do + 105 °C, s koeficientom upornosti proti difuziji vodne pare μ &gt; 5000</t>
  </si>
  <si>
    <t>Armacell Turbolit split</t>
  </si>
  <si>
    <t>PP tlačna cev za lepljenje za odvod kondenzata, skupaj z vsemi fazonskimi, lepilom, obešalnim materialom, dodatki za odrez  in montažni material</t>
  </si>
  <si>
    <t>ø32</t>
  </si>
  <si>
    <t>Naprava je predvidena za delovanje samo kot hlajenje notranjega prostora, zato nima predvidenih grelnih kablov za odtaljevanje dna kondenzne posode v primeru delovanja za ogrevanje.</t>
  </si>
  <si>
    <t>- navodili za uporabo</t>
  </si>
  <si>
    <t xml:space="preserve">RAZVOD OGREVNE/HLADILNE VODE DO KLIMATA </t>
  </si>
  <si>
    <t>Protipovratni ventil s prirbničnima priključki, skupaj s protiprirobnicami, tesnilnim in vijačnim materialom.</t>
  </si>
  <si>
    <t>15×1,2  (DN 15)</t>
  </si>
  <si>
    <t>I.</t>
  </si>
  <si>
    <t>Izdelava posnetkov za projekt izvedenih del z vrisom sprememb nastalih med gradnjo v projektno dokumentacijo (PZI načrt) v papirni obliki, ki jih potrdi nadzor po ZGO in predaja izdelovalcu PID načrta.</t>
  </si>
  <si>
    <t>Priključitev vseh električnih porabnikov strojne opreme na električno omrežje.</t>
  </si>
  <si>
    <t>Dimenzijo ogrodja posamezne kompaktne toplotne postaje je potrebno preveriti in prilagoditi pred izvedbo zaradi lažjega vnosa v prostor toplotne postaje ter v izogib dodatnim stroškom zaradi morebitnih gradbenih del oziroma nepotrebne predelave ogrodja.</t>
  </si>
  <si>
    <t>Označevanje cevovodov, kanalov ter ostalih vgrajenih naprav skladno s standardom DIN 2403 z označevalnimi okvirji dimenzije 105 x 55 mm z jeklenim zateznim pasom ter nalepkami za označbo medija in smeri toka.</t>
  </si>
  <si>
    <t xml:space="preserve">INVESTITOR: 
</t>
  </si>
  <si>
    <t>OBJEKT:</t>
  </si>
  <si>
    <t>REKAPITULACIJA STROJNIH INSTALACIJ</t>
  </si>
  <si>
    <t>DDV (22 %)</t>
  </si>
  <si>
    <t>OPOMBE:</t>
  </si>
  <si>
    <t>SKUPAJ z DDV:</t>
  </si>
  <si>
    <r>
      <t xml:space="preserve">Izdelava različnih </t>
    </r>
    <r>
      <rPr>
        <b/>
        <sz val="10"/>
        <color indexed="8"/>
        <rFont val="Arial"/>
        <family val="2"/>
        <charset val="238"/>
      </rPr>
      <t>manjših</t>
    </r>
    <r>
      <rPr>
        <sz val="10"/>
        <color indexed="8"/>
        <rFont val="Arial"/>
        <family val="2"/>
        <charset val="238"/>
      </rPr>
      <t xml:space="preserve"> utorov, lukenj, odprtin in ostala gradbena dela v zvezi z inštalacijo ogrevanja in hlajenja</t>
    </r>
  </si>
  <si>
    <r>
      <t>m</t>
    </r>
    <r>
      <rPr>
        <vertAlign val="superscript"/>
        <sz val="10"/>
        <color indexed="8"/>
        <rFont val="Arial"/>
        <family val="2"/>
        <charset val="238"/>
      </rPr>
      <t>2</t>
    </r>
  </si>
  <si>
    <r>
      <t>m</t>
    </r>
    <r>
      <rPr>
        <vertAlign val="superscript"/>
        <sz val="10"/>
        <rFont val="Arial"/>
        <family val="2"/>
        <charset val="238"/>
      </rPr>
      <t>2</t>
    </r>
  </si>
  <si>
    <t>Dovodno odvodna klimatska naprava N2 - desna izvedba</t>
  </si>
  <si>
    <t>425 × 225</t>
  </si>
  <si>
    <t>625 × 125</t>
  </si>
  <si>
    <t>825 × 125</t>
  </si>
  <si>
    <t>550 × 900</t>
  </si>
  <si>
    <t>Pocinkana mreža</t>
  </si>
  <si>
    <t>Toplotna izolacija izpušnih in zajemnih kanalov med zunanjo steno in klimatsko napravo s parozapornim materialom iz sintetičnega kavčuka z zaprto celično strukturo, ki je težko gorljiva in samougasljiva, ki ne kaplja in širi ognja – vrste B1 (po DIN 4102, 1. del (05.98)), s toplotno prevodnostjo λ &lt; 0,033 W/mK pri 0 °C (po DIN EN 12667), primerna za temperaturno območje –-50 do + 85 °C, s koeficientom upornosti proti difuziji vodne pare μ &gt; 10000;</t>
  </si>
  <si>
    <t>debelina 19 mm</t>
  </si>
  <si>
    <t>ARMACELL tip ARMAFLEX ACE PLUS</t>
  </si>
  <si>
    <t>posluževanje: spredaj</t>
  </si>
  <si>
    <t>EUROCLIMA tip ZHK Inova ZL 9/9 - AL 9/7,5</t>
  </si>
  <si>
    <t>Javno podjetje Ljubljanska parkirišča in tržnice d.o.o.</t>
  </si>
  <si>
    <t>Kopitarjeva ulica 2, 1000 Ljubljana</t>
  </si>
  <si>
    <t>Pokrita tržnica</t>
  </si>
  <si>
    <t>IMP tip NMT SAN SMART 32/60-180</t>
  </si>
  <si>
    <t>V = 1,08 m3/h</t>
  </si>
  <si>
    <t>Dp = 45 kPa</t>
  </si>
  <si>
    <t>P = 90 W</t>
  </si>
  <si>
    <t>Cu 9,52</t>
  </si>
  <si>
    <t>Cu 28,0</t>
  </si>
  <si>
    <t>tip PUHZ-P200YKA3</t>
  </si>
  <si>
    <t>Qh=19,0 kW</t>
  </si>
  <si>
    <t>P= 3,7 kW</t>
  </si>
  <si>
    <t>Imax=19A</t>
  </si>
  <si>
    <t>DN15; kvs= 4,0 m3/h;</t>
  </si>
  <si>
    <t>Ventil BELIMO tip R3015-4-S1</t>
  </si>
  <si>
    <t>U=230 V / 50Hz</t>
  </si>
  <si>
    <t>Termomanometer v okroglem ohišju f80 mm z merilnim območjem do 6 bar ter do 120°C z varilnim kolčakom, navojnim priključkom DN 15, manometrsko navojno pipico DN 15, komplet z montažnim in tesnilnim materialom</t>
  </si>
  <si>
    <t>DN32</t>
  </si>
  <si>
    <t>V = 1,5 m3/h</t>
  </si>
  <si>
    <t>ALLMESS tip CF-ECHO II 1,5-130-D</t>
  </si>
  <si>
    <t>m=127 kg</t>
  </si>
  <si>
    <t>35×1,5  (DN 32) (ogrevanje)</t>
  </si>
  <si>
    <t>15×1,2  (DN 15) (ogrevanje)</t>
  </si>
  <si>
    <t>Ultrazvočni kalorimeter z modulom za daljinsko odčitavanje.Skupaj z montažo, avtomatiko, tipali</t>
  </si>
  <si>
    <t>OBVEZEN OGLED OBJEKTA PRED ODDAJO PONUDBE</t>
  </si>
  <si>
    <t>Polnjenje sistema ogrevanja in hlajenja ter  varovanje toplotne črpalke do temperature -20°C</t>
  </si>
  <si>
    <t>Montaža hladilnega agragata skupne teže 127 kg na betonski postavek.</t>
  </si>
  <si>
    <t>Gradbena dela (povečava vstopne odprtine)</t>
  </si>
  <si>
    <t>Povečava obstoječega podstavka hladilnega agregata cca. 1,2x0,5 m</t>
  </si>
  <si>
    <t>SPLOŠNE INFORMACIJE</t>
  </si>
  <si>
    <t>Prezračevalna naprava je narejena v tovarni, ki upošteva naslednje standarde in direktive:</t>
  </si>
  <si>
    <t>EN 13053-2006 Prezračevanje stavb – Prezračevalne naprave – delovanje in ocena komponent in sekcij</t>
  </si>
  <si>
    <t>EN 1886-2007 Prezračevanje stavb – Prezračevalne naprave – Mehanska učinkovitost</t>
  </si>
  <si>
    <t>Oblika in vgrajeni deli enote so skladni z CE direktivami o označevanju:</t>
  </si>
  <si>
    <t>- Direktiva o nizki napetosti 2008/95/EC</t>
  </si>
  <si>
    <t>- Direktiva o tlačni opremi 97/23/EG</t>
  </si>
  <si>
    <t xml:space="preserve">Enota mora biti skladna z zahtevami standarda EN 13053. </t>
  </si>
  <si>
    <t>Pri higienik izvedbi naprav mora biti naprava skladna z VDI 6022.</t>
  </si>
  <si>
    <t>Mehanske karakteristike ohišja morajo biti testirane s strani neodvisnega laboratorija in imeti Eurovent certifikat. Karakteristike ohišja morajo biti boljše ali enake, kot so navedene spodaj (na podlagi EN 1886):</t>
  </si>
  <si>
    <t>PLOŠČE</t>
  </si>
  <si>
    <t xml:space="preserve">Plošče morajo biti samonosne, dvoplastne, 50 mm debele, popolnoma zaprte ter toplotno in zvočno izolirane. </t>
  </si>
  <si>
    <t>Plošče morajo biti zaščitene proti korozijo in izdelane iz:</t>
  </si>
  <si>
    <t>Pocinkanega jekla, 275gr/m² v skladu z EN 142-79.</t>
  </si>
  <si>
    <t>Notranji sloj ne sme biti tanjši kot 1.5 mm, zunanji sloj pa ne manj kot 1.0 mm.</t>
  </si>
  <si>
    <t>Notranja vodila morajo biti izdelana iz pocinkanega jekla.</t>
  </si>
  <si>
    <t>Zunanji sloj mora biti izdelan iz pocinkanega jekla (v skladu z EN 142-79 ) ter obdelan s PVC prevleko odporno na UV, vremenske vplive in praske. Zunanja PVC prevleka je bele barve, RAL9003 ali enakovredne druge barve in ne sme biti tanjša od 150 µm.</t>
  </si>
  <si>
    <t>Plošče morajo biti izolirane s 50 mm debelimi, nevnetljivimi mineralnimi vlakni. Izolacija ima največjo toplotno prevodnost 0.59 W/m²K v skladu z DIN 4108.</t>
  </si>
  <si>
    <t xml:space="preserve">Izolacija 20 Kg/m3 </t>
  </si>
  <si>
    <t>Izolacija mora biti popolnoma zaprta, da se prepreči vnos delcev v zračni tok.</t>
  </si>
  <si>
    <t xml:space="preserve">Izolacija plošče mora biti v skladu z naslednjimi razredi protipožarne zaščite: </t>
  </si>
  <si>
    <t>- Razred 0 v skladu z ISO 1182.2</t>
  </si>
  <si>
    <t>- Razred A1 v skladu z DIN 4102</t>
  </si>
  <si>
    <t>- A1 v skladu z EN 13501-1:2007</t>
  </si>
  <si>
    <t>Poliuretan ali kakršnikoli izolacija na osnovi pene ni dovoljena zaradi požarne varnosti.</t>
  </si>
  <si>
    <t>Plošče morajo dosegati naslednje ravni zmanjšanja zvoka:</t>
  </si>
  <si>
    <t>Industrijska izvedba ohišja: (1,0/1,5 mm)</t>
  </si>
  <si>
    <t>Rw = 41dB v skladu z DIN 52210-3</t>
  </si>
  <si>
    <t>SERVISNI POKROVI / VRATA</t>
  </si>
  <si>
    <t xml:space="preserve">Vrata morajo biti narejena iz iste konstrukcije kot plošče, ki sestavljajo ohišje: debele 50mm, popolnoma zaprte. Vrata na tečajih morajo biti zagotovljena na vseh sekcijah, kjer se pojavlja potreba po rednem vzdrževanju, kot na primer enote kjer je ventilator, filter ali vlažilnik.Vrata, nameščena na tlačnih enotah, se odpirajo navznoter ali pa so opremljena z varnostnimi verigami. </t>
  </si>
  <si>
    <t>Vrata v ventilatorskih enotah se zaklepajo s ključem.</t>
  </si>
  <si>
    <t>NOSILNI (OSNOVNI) OKVIR ENOTE</t>
  </si>
  <si>
    <t>Zaradi doseganja trdnosti in stabilnosti, je vsak dostavljen modul podprt z okvirjem, zgrajenim iz enega kosa:</t>
  </si>
  <si>
    <t>Osnovni okvir mora biti C profila, narejenega iz Pocinkana pločevina, z višino več kot 80 mm z minimalno debelino 3mm ali več.</t>
  </si>
  <si>
    <t xml:space="preserve">Osnovni okvir enote je nameščen okoli celotnega obsega prezračevalne enote, in povsod, kjer se stikajo različne sekcije. Priložene so tudi dvižne zanke, ki omogočajo dvigovanje z dvigalom. </t>
  </si>
  <si>
    <t>OPIS KOMPONENT</t>
  </si>
  <si>
    <t>Visoko učinkoviti togi vrečasti filter</t>
  </si>
  <si>
    <t>Togi vrečasti filtri morajo dosegati učinkovitosti razreda filtracije od M5 do F9 v skladu z EN 779:2011. Zrakotesnost mora zadostovati standardu VDI 6022. Pri preračunu moči ventilatorja je potrebno vzeti padec tlaka na filtru pri nominalnem pretoku zraka in pri polovični zamazanosti filtra razen če je drugače navedeno v tehničnih podatkih. Uhajanje zraka mimo filtra ne sme biti večje kot 0,5% nazivnega pretoka zraka pri nazivnih pogojih delovanja. (Razred F9 v skladu z EN 1886). Podatki o razredu filtracije, dodatkih in možnostih, so navedeni v tehničnih podatkih v nadaljevanju.</t>
  </si>
  <si>
    <t xml:space="preserve"> Regulacijske žaluzije</t>
  </si>
  <si>
    <t xml:space="preserve">Regulacijske žaluzije je potrebno namestiti zaradi preprečevanja vdora zunanjega zraka v napravo med mirovanjem (on/off žaluzija) ali zaradi funkcij mešanja svežega in zavrženega zraka (zvezna regulacija). Žaluzije na zunanjih napravah, naj bodo bodisi posebej prilagojene vremenskim razmeram ali nameščena v notranjosti enote. </t>
  </si>
  <si>
    <t>Materiali in ostali podatki o regulacijskih žaluzijah so navedeni v tehničnih podatkih.</t>
  </si>
  <si>
    <t>Ploščni rekuperator</t>
  </si>
  <si>
    <t>Toplotna izmenjava toplote odvodnega zraka na dovodni zrak. Tokova zraka sta fizično ločena z aluminijastimi ploščami. Za nadzor dovodne temperature zraka in zamrznitve rekuperatorja, mora biti enota opremljena z obvodom ter žaluzijo na strani dovodnega zraka. Enota s ploščnim rekuperatorjem mora biti opremljena s koritom za odtok kondenzata in s priključkom za odvod kondenzata premera 32 mm, ki se nahaja na posluževalni strani klimata. Podatki o zmogljivosti rekuperatorja morajo biti Eurovent certificirani. Materiali in ostali podatki o ploščnem rekuperatorju so navedeni v tehničnih podatkih.</t>
  </si>
  <si>
    <t>Vodni grelnik</t>
  </si>
  <si>
    <t>Vodni grelnik mora biti enostavno odstranljiv in nameščen na vodilih. Enota z grelnikom mora imeti odstranljivo prednjo ploščo.</t>
  </si>
  <si>
    <t>Priporočljivo je da hitrost zraka skozi orebreno področje prenosnika ne presega 3,0 m/s. Zmogljivost grelnika mora biti v skladu z AHRI Standardom 410-2001. Cevne kače morajo biti dimenzionirane za največji delovni tlak 16 barov, in tovarniško preizkušene na 30 barih. Grelnik mora biti izdelan iz brezšivnih bakrenih cevi, debelih najmanj 0,35mm (za cevi premera 9mm) in 0,42 mm (za cevi premera 16mm) in 0,12 mm debelih aluminijastih lamel. Zbiralnik grelnika mora biti opremljen z odtokom in odzračevalnim ventilom. Lamele morajo biti ravne zaradi preprečevanja zamašitve in omogočanja ustreznega čiščenja. Prostor med lopaticami ne sme biti manjši kot 2 mm. Potrebno je zagotoviti EUROVENT potrjene podatke (“Rating Standard 6/C/005-2011”) o zmogljivosti ter padcih tlaka na zračni in vodni strani. Dodatna oprema in material grelnika sta navedena v tehničnih podatkih.</t>
  </si>
  <si>
    <t>Okvir za protizmrzovalno zaščito</t>
  </si>
  <si>
    <t xml:space="preserve">Prekriva celotno površino enote. Okvir mora biti bočno izvlačljiv tako da ga je možno doseči po celotni površini. Na okvirju morajo biti pripravljena mesta za pritrditev termostatske kapilare. </t>
  </si>
  <si>
    <t>Dodatna oprema in material protizmrzovalne zaščite sta navedena v tehničnih podatkih.</t>
  </si>
  <si>
    <t>Direktni uparjalnik freona (DUF)</t>
  </si>
  <si>
    <t xml:space="preserve">DUF mora biti enostavno odstranljiv in nameščen na vodilih. Enota z vgrajenim uparjalnikom mora imeti odstranljivo prednjo ploščo. Priporočljivo je, da hitrost zraka skozi orebreno področje prenosnika ne presega 2,5 m/s. DUF mora biti zasnovan za največji možni delovni tlak 16 barov in tovarniško testiran na 30 barih. Zbiralna cev hladilnika mora biti opremljena z odtokom in odzračevalnim ventilom. Lamele morajo biti ravne zaradi preprečevanja zamašitve in omogočanja ustreznega čiščenja. Prostor med lopaticami ne sme biti manjši kot 2,5 mm in ne večji kot 3,0 mm, kadar je senzibilno toplotno razmerje nižje kot 0,7. Vsi tehnični podatki morajo biti EUROVENT potrjeni (“Rating Standard 6/C/005-2011”). </t>
  </si>
  <si>
    <t>V enoto mora biti montirana ustrezno veliko odtočno korito z odtokom kondenzata na posluževalni strani enote. Velikost odtoka mora biti najmanj 1’’.</t>
  </si>
  <si>
    <t>Dodatna oprema in material vodnega hladilnika sta navedena v tehničnih podatkih.</t>
  </si>
  <si>
    <t>TEHNIČNI PODATKI</t>
  </si>
  <si>
    <t>Dovod</t>
  </si>
  <si>
    <t>Tip naprave in velikost:</t>
  </si>
  <si>
    <t>Dvoetažna enota</t>
  </si>
  <si>
    <t>Notranja izvedba</t>
  </si>
  <si>
    <t>-Dovod:</t>
  </si>
  <si>
    <t xml:space="preserve"> Dimezije ŠxVxD: 1.015,0 x 965,0 x 4.422,5 mm</t>
  </si>
  <si>
    <t xml:space="preserve"> Pretok zraka: 5.500 m3/h</t>
  </si>
  <si>
    <t>- Odvod:</t>
  </si>
  <si>
    <t xml:space="preserve"> Dimezije ŠxVxD: 1.015,0 x 812,5 x 3.355,0 mm</t>
  </si>
  <si>
    <t xml:space="preserve"> Pretok zraka: 5.000 m3/h</t>
  </si>
  <si>
    <t>Eurovent certificirani podatki</t>
  </si>
  <si>
    <t>Podatki o napravi:</t>
  </si>
  <si>
    <t>Energetski razred: A</t>
  </si>
  <si>
    <t>Projektna temperatura: -13,00 °C</t>
  </si>
  <si>
    <t>Dovod:</t>
  </si>
  <si>
    <t>Energetski razred: B</t>
  </si>
  <si>
    <t>SFP kategorija: SFP1</t>
  </si>
  <si>
    <t>SFP vrednost: 1.326 W/(m³/s)</t>
  </si>
  <si>
    <t>Razred hitrosti zraka: V4</t>
  </si>
  <si>
    <t>Odvod:</t>
  </si>
  <si>
    <t>SFP vrednost: 1.038 W/(m³/s)</t>
  </si>
  <si>
    <t>Razred hitrosti zraka: V3</t>
  </si>
  <si>
    <t>Tehnični podatki: Sekcije ter komponente v smeri tok zraka</t>
  </si>
  <si>
    <t>Filter</t>
  </si>
  <si>
    <t>Dolžina: 610,0 mm</t>
  </si>
  <si>
    <t>Padec tlaka v enoti: 166 Pa</t>
  </si>
  <si>
    <t>Vrečasti filter</t>
  </si>
  <si>
    <t xml:space="preserve">Tehnični podatki: </t>
  </si>
  <si>
    <t>Razred filtracije (EN779): F7</t>
  </si>
  <si>
    <t>Dolžina filtra: 520,0 mm</t>
  </si>
  <si>
    <t>Začetni padec tlaka: 111 Pa</t>
  </si>
  <si>
    <t>Priporoč. končni padec tlaka: 211 Pa</t>
  </si>
  <si>
    <t>Padec tlaka za izračun: 161 Pa</t>
  </si>
  <si>
    <t>Izvedba okvirja in vodil filtra v pocinkanem jeklu</t>
  </si>
  <si>
    <t>Dodatna oprema / Izvedba / Oznake</t>
  </si>
  <si>
    <t>1       Kos     Ključavnica na vratih</t>
  </si>
  <si>
    <t>Odprtina</t>
  </si>
  <si>
    <t>Velikost: 855,0 mm x 702,5mm</t>
  </si>
  <si>
    <t>Žaluzija</t>
  </si>
  <si>
    <t>Pogon: Prirejen za motorni pogon</t>
  </si>
  <si>
    <t>1       Komplet     Tlačni odjemi</t>
  </si>
  <si>
    <t>Ploščni rekuperator - diagonalni</t>
  </si>
  <si>
    <t>Dolžina: 1.982,5 mm</t>
  </si>
  <si>
    <t>Padec tlaka v enoti: 225 Pa</t>
  </si>
  <si>
    <t>Tehnični podatki:</t>
  </si>
  <si>
    <t>Material okvirja: Aluminij</t>
  </si>
  <si>
    <t>Material plošč: Aluminij</t>
  </si>
  <si>
    <t>Širina by-pass žaluzije: 100,0 mm</t>
  </si>
  <si>
    <t>Poletni režim - hlajenje:</t>
  </si>
  <si>
    <t>Dovod: 5.500 m3/h</t>
  </si>
  <si>
    <t>Temp. zraka – vstop / izstop: 35,00 / 30,00 °C</t>
  </si>
  <si>
    <t>Vlažnost zraka – vstop / izstop: 40,0 / 53,0 r.h. %</t>
  </si>
  <si>
    <t>Padec tlaka: 236 Pa</t>
  </si>
  <si>
    <t>Odvod: 5.000 m3/h</t>
  </si>
  <si>
    <t>Temp. zraka – vstop / izstop: 28,00 / 33,50 °C</t>
  </si>
  <si>
    <t>Vlažnost zraka – vstop / izstop: 50,0 / 36,0 r.h. %</t>
  </si>
  <si>
    <t>Padec tlaka: 199 Pa</t>
  </si>
  <si>
    <t>Učinkovitost: 78,1 %</t>
  </si>
  <si>
    <t>Pretok kondenzata:  kg/h</t>
  </si>
  <si>
    <t>Moč vračanja toplote: 9,15 kW</t>
  </si>
  <si>
    <t>Zimski režim - gretje:</t>
  </si>
  <si>
    <t>Temp. zraka – vstop / izstop: -13,00 / 11,50 °C</t>
  </si>
  <si>
    <t xml:space="preserve">Vlažnost zraka – vstop /izstop: 90,0 / 14,0 r.h. %   </t>
  </si>
  <si>
    <t>Padec tlaka: 205 Pa</t>
  </si>
  <si>
    <t>Temp. zraka – vstop / izstop: 20,00 / -3,20 °C</t>
  </si>
  <si>
    <t xml:space="preserve">Vlažnost zraka – vstop / izstop: 30,0 / 100,0 r.h. %    </t>
  </si>
  <si>
    <t>Padec tlaka: 181 Pa</t>
  </si>
  <si>
    <t>Učinkovitost: 74,4 %</t>
  </si>
  <si>
    <t>Pretok kondenzata: 8,71 kg/h</t>
  </si>
  <si>
    <t>Moč vračanja toplote: 45,18 kW</t>
  </si>
  <si>
    <t>Korito</t>
  </si>
  <si>
    <t>Material: °°stainless steel  L304</t>
  </si>
  <si>
    <t xml:space="preserve"> Eliminator vodnih kapljic</t>
  </si>
  <si>
    <t>Prostotekoči ventilator</t>
  </si>
  <si>
    <t>Dolžina: 762,5 mm</t>
  </si>
  <si>
    <t>Padec tlaka v enoti:  Pa</t>
  </si>
  <si>
    <t>Visoko učinkoviti rotor z nazaj zakrivljenimi lopaticami , statično ter dinamično uravnotežen</t>
  </si>
  <si>
    <t>Tehnični podatki ventilatorja:</t>
  </si>
  <si>
    <t>Pretok zraka: 5.500 m3/h</t>
  </si>
  <si>
    <t>Eksterni padec tlaka: 400 Pa</t>
  </si>
  <si>
    <t>Dinamični padec tlaka: 49 Pa</t>
  </si>
  <si>
    <t>Skupni padec tlaka: 983 Pa</t>
  </si>
  <si>
    <t>Totalni izkoristek: 77,77 %</t>
  </si>
  <si>
    <t>Število vrtljajev: 2.354 1/min</t>
  </si>
  <si>
    <t>Zvočna moč: 0,0 bB(A)</t>
  </si>
  <si>
    <t>Frek. [Hz]    63    125    250    500    1000    2000    4000   8000</t>
  </si>
  <si>
    <t>Okt.[dB]      73,3   78,7   80,8    82,0      83,8      82,8       79,6     72,9</t>
  </si>
  <si>
    <t xml:space="preserve"> Dodatna oprema / Izvedba / Oznake</t>
  </si>
  <si>
    <t>1       Kos     Odjem za merjenje pretoka</t>
  </si>
  <si>
    <t>Podatki motorja:</t>
  </si>
  <si>
    <t>Nominalna moč: 3,350/ /  kW</t>
  </si>
  <si>
    <t>Nominalni tok: 5,20 /  /  A</t>
  </si>
  <si>
    <t>Učinkovitost: 89,03 %</t>
  </si>
  <si>
    <t>Absorbirana el. moč: 2,17 kW</t>
  </si>
  <si>
    <t>Razred učinkovitosti motorja: IEC60034: IE 4</t>
  </si>
  <si>
    <t>Motor predkabliran</t>
  </si>
  <si>
    <t>1       Komplet     Kabelska uvodnica</t>
  </si>
  <si>
    <t>Velikost: 395,0 mm x 395,0mm</t>
  </si>
  <si>
    <t>Grelnik</t>
  </si>
  <si>
    <t>Dolžina: 305,0 mm</t>
  </si>
  <si>
    <t>Padec tlaka v enoti: 34 Pa</t>
  </si>
  <si>
    <t>Vodni/glikolni grelnik</t>
  </si>
  <si>
    <t>Materiali:</t>
  </si>
  <si>
    <t>Rebra (lamele): Aluminij</t>
  </si>
  <si>
    <t>Cevi: Baker</t>
  </si>
  <si>
    <t>Okvir: Pocinkana pločevina</t>
  </si>
  <si>
    <t>Zbirna cev: Baker</t>
  </si>
  <si>
    <t>Hitrost zraka: 2,44 m/s</t>
  </si>
  <si>
    <t>Temp. zraka – vstop / izstop: 11,50 / 24,00 °C</t>
  </si>
  <si>
    <t>Moč: 23,13 kW</t>
  </si>
  <si>
    <t>Padec tlaka: 34 Pa</t>
  </si>
  <si>
    <t>Medij: Voda</t>
  </si>
  <si>
    <t>Pretok medija: 0,3700 l/s</t>
  </si>
  <si>
    <t>Temperatura medija – vstop / izstop: 55,00 / 40,00 °C</t>
  </si>
  <si>
    <t>Padec tlaka medija: 16,95 kPa</t>
  </si>
  <si>
    <t>Vsebina: 6,100 l</t>
  </si>
  <si>
    <t>Protizmrzovalna zaščita</t>
  </si>
  <si>
    <t>Dolžina: 152,5 mm</t>
  </si>
  <si>
    <t>Termostat (ni priložen)</t>
  </si>
  <si>
    <t>1       Kos     Protizmrzovalna zaščita - pocinkan okvir</t>
  </si>
  <si>
    <t>Hladilnik</t>
  </si>
  <si>
    <t>Padec tlaka v enoti: 96 Pa</t>
  </si>
  <si>
    <t>Direktni uparjalnik</t>
  </si>
  <si>
    <t>Padec tlaka: 81 Pa</t>
  </si>
  <si>
    <t>Medij: R410A</t>
  </si>
  <si>
    <t>Uparjanje: 7,00</t>
  </si>
  <si>
    <t>Vsebina: 13,400 l</t>
  </si>
  <si>
    <t>Velikost: 855,0 mm x 855,0mm</t>
  </si>
  <si>
    <t>Jadrovinasti nastavek</t>
  </si>
  <si>
    <t xml:space="preserve"> Korito</t>
  </si>
  <si>
    <t xml:space="preserve"> Zvočni podatki enote Dovod</t>
  </si>
  <si>
    <t xml:space="preserve">Zvočni podatki enote Dovod   Tot dB (A)       </t>
  </si>
  <si>
    <t xml:space="preserve">1  Zvočna moč ohišje+/- 4 dB   59,5                </t>
  </si>
  <si>
    <t xml:space="preserve">2  Zvočna moč vstop zraka +/- 4 dB   68,4               </t>
  </si>
  <si>
    <t xml:space="preserve">3  Zvočna moč izstop zraka +/- 4 dB   77,9               </t>
  </si>
  <si>
    <t xml:space="preserve">4  Zvočni tlak 1 m oddaljeno od naprave   42,8               </t>
  </si>
  <si>
    <t xml:space="preserve">5  Zvočni tlak 1 m oddaljeno od vstopa zraka   62,8                </t>
  </si>
  <si>
    <t xml:space="preserve">6  Zvočni tlak 1 m oddaljeno od izstopa zraka   72,6                </t>
  </si>
  <si>
    <t>Obračunske ravni zvočnega tlaka so zgolj okvirne. Ustreza: zvočnemu tlaku, ki ga naprava oddaja v okolico skozi ohišje (4), vstopno odprtino (5) in izstopno odprtino (6). Drugi viri zvoka, akustika prostora, hrup, ki ga povzroča pretok zraka, kanalske  povezave in vibracije lahko vplivajo na zvočni tlak. V praksi  so lahko torej izmerjene vrednosti na objektu drugačne od teoretičnih. Oktavna analiza zvočnega tlaka in moči je na voljo po povpraševanju.</t>
  </si>
  <si>
    <t>Odvod</t>
  </si>
  <si>
    <t xml:space="preserve"> Dimezije ŠxVxD: 1.015,0 x 812,5 x 4.422,5 mm</t>
  </si>
  <si>
    <t>Padec tlaka v enoti: 107 Pa</t>
  </si>
  <si>
    <t>Razred filtracije (EN779): M5</t>
  </si>
  <si>
    <t>Začetni padec tlaka: 54 Pa</t>
  </si>
  <si>
    <t>Priporoč. končni padec tlaka: 154 Pa</t>
  </si>
  <si>
    <t>Padec tlaka za izračun: 104 Pa</t>
  </si>
  <si>
    <t>Padec tlaka v enoti: 208 Pa</t>
  </si>
  <si>
    <t>Padec tlaka v enoti: 3 Pa</t>
  </si>
  <si>
    <t>Pretok zraka: 5.000 m3/h</t>
  </si>
  <si>
    <t>Dinamični padec tlaka: 41 Pa</t>
  </si>
  <si>
    <t>Skupni padec tlaka: 770 Pa</t>
  </si>
  <si>
    <t>Totalni izkoristek: 79,39 %</t>
  </si>
  <si>
    <t>Število vrtljajev: 2.096 1/min</t>
  </si>
  <si>
    <t>Okt.[dB]      69,7   77,8   73,7    76,3      80,1      74,4       74,5     68,1</t>
  </si>
  <si>
    <t>Nominalna moč: 2,500/ /  kW</t>
  </si>
  <si>
    <t>Nominalni tok: 3,80 /  /  A</t>
  </si>
  <si>
    <t>Učinkovitost: 86,65 %</t>
  </si>
  <si>
    <t>Absorbirana el. moč: 1,56 kW</t>
  </si>
  <si>
    <t>Zvočni podatki enote Odvod</t>
  </si>
  <si>
    <t xml:space="preserve">Zvočni podatki enote Odvod   Tot dB (A)       </t>
  </si>
  <si>
    <t xml:space="preserve">1  Zvočna moč ohišje+/- 4 dB   54,3                </t>
  </si>
  <si>
    <t xml:space="preserve">2  Zvočna moč vstop zraka +/- 4 dB   64,6               </t>
  </si>
  <si>
    <t xml:space="preserve">3  Zvočna moč izstop zraka +/- 4 dB   83,1               </t>
  </si>
  <si>
    <t xml:space="preserve">4  Zvočni tlak 1 m oddaljeno od naprave   38,4               </t>
  </si>
  <si>
    <t xml:space="preserve">5  Zvočni tlak 1 m oddaljeno od vstopa zraka   59,1                </t>
  </si>
  <si>
    <t xml:space="preserve">6  Zvočni tlak 1 m oddaljeno od izstopa zraka   77,9                </t>
  </si>
  <si>
    <t>1       Komplet     Podstavek ZHK GR-LP80</t>
  </si>
  <si>
    <t>1            Plug in profiles in PVC</t>
  </si>
  <si>
    <t>1            Truck - Transport</t>
  </si>
  <si>
    <t>1       Kos     Embaliranje z raztegljivo folijo, na paleti</t>
  </si>
  <si>
    <t>1            Check usage of EASY CONNECTION for delivery sections</t>
  </si>
  <si>
    <t>1       Kos     Čelni pokrov</t>
  </si>
  <si>
    <t>Napajanje enote je zajeto v načrtu strojnih instalacij.</t>
  </si>
  <si>
    <t>Dobava razstavljene enote</t>
  </si>
  <si>
    <t>Sestava na objektu</t>
  </si>
  <si>
    <t>600 x 600</t>
  </si>
  <si>
    <t>Demontaža kanalov in odvoz na deponijo</t>
  </si>
  <si>
    <t>Napravo dobaviti skupaj s konzolo za montažo predpripravljen podstavek ob objektu, izdelan iz jeklenih profilov, zaščitenih s temeljno barvo ter dvakratnim opleskom zaščitne barve.</t>
  </si>
  <si>
    <t>Vključena je kovinska podkonstrukcija ter napajanje zunanje enote.</t>
  </si>
  <si>
    <t>Zaščita toplotne izolacije na cevnih razvodih proti mehanskim poškodbam in vremenskimi vplivi z Al pločevino in spet s kniping vijaki (vodeno izven objekta)</t>
  </si>
  <si>
    <t>Vključeno z PAC-SIF013B-E ter PAC-IF013B-E</t>
  </si>
  <si>
    <t>Tlačni preizkus cevne instalacije z dušikom, za posamezne zunanje naprave multisplit sistema</t>
  </si>
  <si>
    <t>Predelava odtokov  kanalizacije za vezavo  odvoda kondenzata od notranjih enot split sistemov.</t>
  </si>
  <si>
    <t>debeline 32 mm</t>
  </si>
  <si>
    <t>debeline 19 mm</t>
  </si>
  <si>
    <t>Dušilnik zvoka, izdelan iz pocinkane pločevine (ohišje) in mineralne volne, oblečene s celulozno folijo, skupaj z montažnim in pritrdilnim materialom;</t>
  </si>
  <si>
    <t>- širina dušilnih kulis: d = 100 mm</t>
  </si>
  <si>
    <t>- dušenje pri frekvenci 250 Hz:</t>
  </si>
  <si>
    <t>SYSTEMAIR tip DZ 100/4 800×350×1500</t>
  </si>
  <si>
    <t xml:space="preserve">De = 19 dB </t>
  </si>
  <si>
    <t>- število dušilnih kulis: n = 4</t>
  </si>
  <si>
    <t>- razmak med dušilnimi kulisami: s = 100 mm</t>
  </si>
  <si>
    <t>- širina dušilnika: B = 800 mm</t>
  </si>
  <si>
    <t>- višina dušilnika: H = 350 mm</t>
  </si>
  <si>
    <t>- dolžina dušilnika: L = 1500 mm</t>
  </si>
  <si>
    <t>SYSTEMAIR tip DZ 100/7 1400×350×1500</t>
  </si>
  <si>
    <t>- širina dušilnika: B = 1400 mm</t>
  </si>
  <si>
    <t>- število dušilnih kulis: n = 7</t>
  </si>
  <si>
    <t>Barvanje kanalov</t>
  </si>
  <si>
    <t>NEPREDVIDENA DELA 10% (dela potrdi vodja projekta)</t>
  </si>
  <si>
    <t xml:space="preserve">Navedena oprema oziroma material je informativnega značaja, ki odgovarja zahtevani kvaliteti. V kolikor bo ponujena drugačna oprema oziroma material, mora biti vsaj enakovredna (enake ali boljše kvalitete).
</t>
  </si>
  <si>
    <t xml:space="preserve">v primeru, da ponudnik ponudi drugačno opremo oziroma material, mora v obrazcih navesti tip ponujene opreme oz. materiala, v prilogi tehnična specifikacija pa priložiti dokazila, iz katerih je razvidna enakovrednost opreme oz. materiala.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</si>
</sst>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1" formatCode="_-* #,##0\ _€_-;\-* #,##0\ _€_-;_-* &quot;-&quot;\ _€_-;_-@_-"/>
    <numFmt numFmtId="44" formatCode="_-* #,##0.00\ &quot;€&quot;_-;\-* #,##0.00\ &quot;€&quot;_-;_-* &quot;-&quot;??\ &quot;€&quot;_-;_-@_-"/>
    <numFmt numFmtId="43" formatCode="_-* #,##0.00\ _€_-;\-* #,##0.00\ _€_-;_-* &quot;-&quot;??\ _€_-;_-@_-"/>
    <numFmt numFmtId="164" formatCode="&quot;$&quot;#,##0_);[Red]\(&quot;$&quot;#,##0\)"/>
    <numFmt numFmtId="165" formatCode="_(&quot;$&quot;* #,##0_);_(&quot;$&quot;* \(#,##0\);_(&quot;$&quot;* &quot;-&quot;_);_(@_)"/>
    <numFmt numFmtId="166" formatCode="_(&quot;$&quot;* #,##0.00_);_(&quot;$&quot;* \(#,##0.00\);_(&quot;$&quot;* &quot;-&quot;??_);_(@_)"/>
    <numFmt numFmtId="167" formatCode="_-* #,##0\ _S_I_T_-;\-* #,##0\ _S_I_T_-;_-* &quot;-&quot;\ _S_I_T_-;_-@_-"/>
    <numFmt numFmtId="168" formatCode="_-* #,##0.00\ &quot;SIT&quot;_-;\-* #,##0.00\ &quot;SIT&quot;_-;_-* &quot;-&quot;??\ &quot;SIT&quot;_-;_-@_-"/>
    <numFmt numFmtId="169" formatCode="_-* #,##0.00\ _S_I_T_-;\-* #,##0.00\ _S_I_T_-;_-* &quot;-&quot;??\ _S_I_T_-;_-@_-"/>
    <numFmt numFmtId="170" formatCode="#&quot;.&quot;"/>
    <numFmt numFmtId="171" formatCode="#,##0.00\ &quot;€&quot;"/>
    <numFmt numFmtId="172" formatCode="&quot;On&quot;;&quot;On&quot;;&quot;Off&quot;"/>
    <numFmt numFmtId="173" formatCode="_ [$€]\ * #,##0.00_ ;_ [$€]\ * \-#,##0.00_ ;_ [$€]\ * &quot;-&quot;??_ ;_ @_ "/>
    <numFmt numFmtId="174" formatCode="_-* #,##0\ _S_I_T_-;\-* #,##0\ _S_I_T_-;_-* &quot;-&quot;??\ _S_I_T_-;_-@_-"/>
    <numFmt numFmtId="175" formatCode="_-* #,##0.00\ _k_n_-;\-* #,##0.00\ _k_n_-;_-* &quot;-&quot;??\ _k_n_-;_-@_-"/>
    <numFmt numFmtId="176" formatCode="&quot;$&quot;#,##0\ ;\(&quot;$&quot;#,##0\)"/>
    <numFmt numFmtId="177" formatCode="m\o\n\th\ d\,\ yyyy"/>
    <numFmt numFmtId="178" formatCode="_-* #,##0.00\ _S_I_T_-;\-* #,##0.00\ _S_I_T_-;_-* \-??\ _S_I_T_-;_-@_-"/>
    <numFmt numFmtId="179" formatCode="#,#00"/>
    <numFmt numFmtId="180" formatCode="#,"/>
    <numFmt numFmtId="181" formatCode="&quot;SIT&quot;\ #,##0_);\(&quot;SIT&quot;\ #,##0\)"/>
    <numFmt numFmtId="182" formatCode="_-* #,##0.00_-;\-* #,##0.00_-;_-* &quot;-&quot;??_-;_-@_-"/>
    <numFmt numFmtId="183" formatCode="#,##0.00\ [$€-1]"/>
  </numFmts>
  <fonts count="68" x14ac:knownFonts="1">
    <font>
      <sz val="11"/>
      <color theme="1"/>
      <name val="Calibri"/>
      <family val="2"/>
      <charset val="238"/>
      <scheme val="minor"/>
    </font>
    <font>
      <sz val="11"/>
      <color indexed="8"/>
      <name val="Calibri"/>
      <family val="2"/>
      <charset val="238"/>
    </font>
    <font>
      <sz val="10"/>
      <name val="Arial"/>
      <family val="2"/>
      <charset val="238"/>
    </font>
    <font>
      <b/>
      <sz val="10"/>
      <name val="Arial"/>
      <family val="2"/>
      <charset val="238"/>
    </font>
    <font>
      <sz val="10"/>
      <color indexed="8"/>
      <name val="Arial"/>
      <family val="2"/>
      <charset val="238"/>
    </font>
    <font>
      <sz val="10"/>
      <name val="Arial"/>
      <family val="2"/>
      <charset val="238"/>
    </font>
    <font>
      <sz val="10"/>
      <name val="Arial CE"/>
      <charset val="238"/>
    </font>
    <font>
      <sz val="11"/>
      <name val="Arial"/>
      <family val="2"/>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0"/>
      <name val="Arial CE"/>
      <family val="2"/>
      <charset val="238"/>
    </font>
    <font>
      <sz val="10"/>
      <name val="Arial CE"/>
    </font>
    <font>
      <sz val="14"/>
      <name val="Times New Roman CE"/>
      <charset val="238"/>
    </font>
    <font>
      <sz val="12"/>
      <name val="Times New Roman"/>
      <family val="1"/>
    </font>
    <font>
      <sz val="12"/>
      <color indexed="8"/>
      <name val="Calibri"/>
      <family val="2"/>
      <charset val="238"/>
    </font>
    <font>
      <sz val="10"/>
      <color indexed="24"/>
      <name val="System"/>
      <family val="2"/>
      <charset val="238"/>
    </font>
    <font>
      <sz val="1"/>
      <color indexed="8"/>
      <name val="Courier"/>
      <family val="1"/>
      <charset val="238"/>
    </font>
    <font>
      <sz val="12"/>
      <name val="Courier New"/>
      <family val="3"/>
    </font>
    <font>
      <b/>
      <sz val="1"/>
      <color indexed="8"/>
      <name val="Courier"/>
      <family val="1"/>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1"/>
      <color indexed="19"/>
      <name val="Calibri"/>
      <family val="2"/>
      <charset val="238"/>
    </font>
    <font>
      <sz val="12"/>
      <name val="Courier"/>
      <family val="1"/>
      <charset val="238"/>
    </font>
    <font>
      <b/>
      <sz val="11"/>
      <color indexed="10"/>
      <name val="Calibri"/>
      <family val="2"/>
      <charset val="238"/>
    </font>
    <font>
      <sz val="10"/>
      <color indexed="8"/>
      <name val="MS Sans Serif"/>
      <family val="2"/>
      <charset val="238"/>
    </font>
    <font>
      <sz val="10"/>
      <name val="Arial Narrow"/>
      <family val="2"/>
      <charset val="238"/>
    </font>
    <font>
      <sz val="10"/>
      <name val="Courier"/>
      <family val="1"/>
      <charset val="238"/>
    </font>
    <font>
      <sz val="10"/>
      <name val="Arial"/>
      <family val="2"/>
    </font>
    <font>
      <sz val="8"/>
      <name val="Calibri"/>
      <family val="2"/>
      <charset val="238"/>
    </font>
    <font>
      <sz val="10"/>
      <name val="Arial CE"/>
      <family val="2"/>
    </font>
    <font>
      <sz val="11"/>
      <color theme="1"/>
      <name val="Calibri"/>
      <family val="2"/>
      <charset val="238"/>
      <scheme val="minor"/>
    </font>
    <font>
      <sz val="12"/>
      <color theme="1"/>
      <name val="Calibri"/>
      <family val="2"/>
      <charset val="238"/>
      <scheme val="minor"/>
    </font>
    <font>
      <sz val="10"/>
      <color theme="1"/>
      <name val="Arial"/>
      <family val="2"/>
      <charset val="238"/>
    </font>
    <font>
      <sz val="10"/>
      <name val="Tahoma"/>
      <family val="2"/>
      <charset val="238"/>
    </font>
    <font>
      <sz val="10"/>
      <color theme="1"/>
      <name val="Tahoma"/>
      <family val="2"/>
      <charset val="238"/>
    </font>
    <font>
      <b/>
      <sz val="10"/>
      <color rgb="FF41A6B1"/>
      <name val="Tahoma"/>
      <family val="2"/>
      <charset val="238"/>
    </font>
    <font>
      <sz val="11"/>
      <name val="Arial"/>
      <family val="2"/>
      <charset val="238"/>
    </font>
    <font>
      <b/>
      <sz val="11"/>
      <color indexed="8"/>
      <name val="Arial"/>
      <family val="2"/>
      <charset val="238"/>
    </font>
    <font>
      <b/>
      <sz val="11"/>
      <name val="Arial"/>
      <family val="2"/>
      <charset val="238"/>
    </font>
    <font>
      <sz val="11"/>
      <color indexed="8"/>
      <name val="Arial"/>
      <family val="2"/>
      <charset val="238"/>
    </font>
    <font>
      <b/>
      <sz val="10"/>
      <color rgb="FF41A6B1"/>
      <name val="Arial"/>
      <family val="2"/>
      <charset val="238"/>
    </font>
    <font>
      <b/>
      <sz val="10"/>
      <color theme="1"/>
      <name val="Arial"/>
      <family val="2"/>
      <charset val="238"/>
    </font>
    <font>
      <sz val="10"/>
      <color rgb="FF000000"/>
      <name val="Arial"/>
      <family val="2"/>
      <charset val="238"/>
    </font>
    <font>
      <sz val="10"/>
      <color indexed="10"/>
      <name val="Arial"/>
      <family val="2"/>
      <charset val="238"/>
    </font>
    <font>
      <b/>
      <sz val="10"/>
      <color indexed="8"/>
      <name val="Arial"/>
      <family val="2"/>
      <charset val="238"/>
    </font>
    <font>
      <vertAlign val="superscript"/>
      <sz val="10"/>
      <color indexed="8"/>
      <name val="Arial"/>
      <family val="2"/>
      <charset val="238"/>
    </font>
    <font>
      <sz val="11"/>
      <color theme="1"/>
      <name val="Arial"/>
      <family val="2"/>
      <charset val="238"/>
    </font>
    <font>
      <vertAlign val="superscript"/>
      <sz val="10"/>
      <name val="Arial"/>
      <family val="2"/>
      <charset val="238"/>
    </font>
    <font>
      <sz val="10"/>
      <color theme="1"/>
      <name val="Arial"/>
      <family val="2"/>
    </font>
    <font>
      <sz val="10"/>
      <color indexed="8"/>
      <name val="Arial"/>
      <family val="2"/>
    </font>
    <font>
      <b/>
      <sz val="10"/>
      <color theme="1"/>
      <name val="Arial"/>
      <family val="2"/>
    </font>
    <font>
      <b/>
      <sz val="8"/>
      <color indexed="8"/>
      <name val="Arial"/>
      <family val="2"/>
      <charset val="238"/>
    </font>
  </fonts>
  <fills count="42">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20"/>
        <bgColor indexed="36"/>
      </patternFill>
    </fill>
    <fill>
      <patternFill patternType="solid">
        <fgColor indexed="49"/>
        <bgColor indexed="40"/>
      </patternFill>
    </fill>
    <fill>
      <patternFill patternType="solid">
        <fgColor indexed="53"/>
        <bgColor indexed="52"/>
      </patternFill>
    </fill>
    <fill>
      <patternFill patternType="solid">
        <fgColor indexed="45"/>
        <bgColor indexed="29"/>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47"/>
        <bgColor indexed="22"/>
      </patternFill>
    </fill>
    <fill>
      <patternFill patternType="solid">
        <fgColor indexed="9"/>
      </patternFill>
    </fill>
    <fill>
      <patternFill patternType="solid">
        <fgColor indexed="43"/>
        <bgColor indexed="26"/>
      </patternFill>
    </fill>
    <fill>
      <patternFill patternType="solid">
        <fgColor indexed="26"/>
        <bgColor indexed="9"/>
      </patternFill>
    </fill>
    <fill>
      <patternFill patternType="solid">
        <fgColor indexed="56"/>
      </patternFill>
    </fill>
    <fill>
      <patternFill patternType="solid">
        <fgColor indexed="54"/>
      </patternFill>
    </fill>
    <fill>
      <patternFill patternType="solid">
        <fgColor theme="8" tint="0.79998168889431442"/>
        <bgColor indexed="64"/>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style="thin">
        <color indexed="62"/>
      </top>
      <bottom style="double">
        <color indexed="62"/>
      </bottom>
      <diagonal/>
    </border>
    <border>
      <left/>
      <right/>
      <top style="thin">
        <color indexed="56"/>
      </top>
      <bottom style="double">
        <color indexed="56"/>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bottom/>
      <diagonal/>
    </border>
    <border>
      <left/>
      <right/>
      <top style="medium">
        <color indexed="64"/>
      </top>
      <bottom style="medium">
        <color indexed="64"/>
      </bottom>
      <diagonal/>
    </border>
  </borders>
  <cellStyleXfs count="2720">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8" fillId="1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6"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7"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7"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8"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8"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16" borderId="0" applyNumberFormat="0" applyBorder="0" applyAlignment="0" applyProtection="0"/>
    <xf numFmtId="0" fontId="8" fillId="25" borderId="0" applyNumberFormat="0" applyBorder="0" applyAlignment="0" applyProtection="0"/>
    <xf numFmtId="0" fontId="8" fillId="17" borderId="0" applyNumberFormat="0" applyBorder="0" applyAlignment="0" applyProtection="0"/>
    <xf numFmtId="0" fontId="8" fillId="26" borderId="0" applyNumberFormat="0" applyBorder="0" applyAlignment="0" applyProtection="0"/>
    <xf numFmtId="0" fontId="8" fillId="15" borderId="0" applyNumberFormat="0" applyBorder="0" applyAlignment="0" applyProtection="0"/>
    <xf numFmtId="0" fontId="8" fillId="27" borderId="0" applyNumberFormat="0" applyBorder="0" applyAlignment="0" applyProtection="0"/>
    <xf numFmtId="0" fontId="21" fillId="4" borderId="0" applyNumberFormat="0" applyBorder="0" applyAlignment="0" applyProtection="0"/>
    <xf numFmtId="0" fontId="21" fillId="28" borderId="0" applyNumberFormat="0" applyBorder="0" applyAlignment="0" applyProtection="0"/>
    <xf numFmtId="0" fontId="20" fillId="29" borderId="1" applyNumberFormat="0" applyAlignment="0" applyProtection="0"/>
    <xf numFmtId="0" fontId="20" fillId="30" borderId="1" applyNumberFormat="0" applyAlignment="0" applyProtection="0"/>
    <xf numFmtId="0" fontId="19" fillId="31" borderId="2" applyNumberFormat="0" applyAlignment="0" applyProtection="0"/>
    <xf numFmtId="0" fontId="19" fillId="32" borderId="2" applyNumberFormat="0" applyAlignment="0" applyProtection="0"/>
    <xf numFmtId="3" fontId="29" fillId="0" borderId="0" applyFont="0" applyFill="0" applyBorder="0" applyAlignment="0" applyProtection="0"/>
    <xf numFmtId="176" fontId="29" fillId="0" borderId="0" applyFont="0" applyFill="0" applyBorder="0" applyAlignment="0" applyProtection="0"/>
    <xf numFmtId="177" fontId="30" fillId="0" borderId="0">
      <protection locked="0"/>
    </xf>
    <xf numFmtId="41" fontId="4" fillId="0" borderId="0" applyFont="0" applyFill="0" applyBorder="0" applyAlignment="0" applyProtection="0"/>
    <xf numFmtId="43" fontId="4" fillId="0" borderId="0" applyFont="0" applyFill="0" applyBorder="0" applyAlignment="0" applyProtection="0"/>
    <xf numFmtId="0" fontId="9" fillId="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178" fontId="1" fillId="0" borderId="0"/>
    <xf numFmtId="0" fontId="1" fillId="0" borderId="0"/>
    <xf numFmtId="164" fontId="31" fillId="0" borderId="0" applyFill="0" applyBorder="0" applyAlignment="0" applyProtection="0"/>
    <xf numFmtId="0" fontId="17" fillId="0" borderId="0" applyNumberFormat="0" applyFill="0" applyBorder="0" applyAlignment="0" applyProtection="0"/>
    <xf numFmtId="179" fontId="30" fillId="0" borderId="0">
      <protection locked="0"/>
    </xf>
    <xf numFmtId="4" fontId="2" fillId="0" borderId="0" applyNumberFormat="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180" fontId="32" fillId="0" borderId="0">
      <protection locked="0"/>
    </xf>
    <xf numFmtId="180" fontId="32" fillId="0" borderId="0">
      <protection locked="0"/>
    </xf>
    <xf numFmtId="0" fontId="22" fillId="9" borderId="1" applyNumberFormat="0" applyAlignment="0" applyProtection="0"/>
    <xf numFmtId="0" fontId="22" fillId="33" borderId="1" applyNumberFormat="0" applyAlignment="0" applyProtection="0"/>
    <xf numFmtId="0" fontId="10" fillId="29" borderId="6" applyNumberFormat="0" applyAlignment="0" applyProtection="0"/>
    <xf numFmtId="0" fontId="10" fillId="34" borderId="6" applyNumberFormat="0" applyAlignment="0" applyProtection="0"/>
    <xf numFmtId="0" fontId="10" fillId="34" borderId="6" applyNumberFormat="0" applyAlignment="0" applyProtection="0"/>
    <xf numFmtId="0" fontId="10" fillId="29"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0" fillId="34" borderId="6" applyNumberFormat="0" applyAlignment="0" applyProtection="0"/>
    <xf numFmtId="0" fontId="18" fillId="0" borderId="7" applyNumberFormat="0" applyFill="0" applyAlignment="0" applyProtection="0"/>
    <xf numFmtId="0" fontId="12" fillId="0" borderId="3"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12" fillId="0" borderId="3"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33" fillId="0" borderId="8" applyNumberFormat="0" applyFill="0" applyAlignment="0" applyProtection="0"/>
    <xf numFmtId="0" fontId="13" fillId="0" borderId="4"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13" fillId="0" borderId="4"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34" fillId="0" borderId="9" applyNumberFormat="0" applyFill="0" applyAlignment="0" applyProtection="0"/>
    <xf numFmtId="0" fontId="14" fillId="0" borderId="5"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14" fillId="0" borderId="5"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6" fillId="0" borderId="0"/>
    <xf numFmtId="0" fontId="2" fillId="0" borderId="0"/>
    <xf numFmtId="0" fontId="2" fillId="0" borderId="0"/>
    <xf numFmtId="0" fontId="2" fillId="0" borderId="0"/>
    <xf numFmtId="0" fontId="2" fillId="0" borderId="0"/>
    <xf numFmtId="0" fontId="2" fillId="0" borderId="0"/>
    <xf numFmtId="0" fontId="47" fillId="0" borderId="0"/>
    <xf numFmtId="0" fontId="2" fillId="0" borderId="0"/>
    <xf numFmtId="0" fontId="4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3" fontId="6" fillId="0" borderId="0"/>
    <xf numFmtId="183"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15" fillId="12" borderId="0" applyNumberFormat="0" applyBorder="0" applyAlignment="0" applyProtection="0"/>
    <xf numFmtId="0" fontId="15" fillId="35" borderId="0" applyNumberFormat="0" applyBorder="0" applyAlignment="0" applyProtection="0"/>
    <xf numFmtId="0" fontId="15"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15"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8" fillId="0" borderId="0"/>
    <xf numFmtId="0" fontId="38" fillId="0" borderId="0"/>
    <xf numFmtId="172" fontId="42" fillId="0" borderId="0"/>
    <xf numFmtId="0" fontId="38" fillId="0" borderId="0"/>
    <xf numFmtId="0" fontId="38" fillId="0" borderId="0"/>
    <xf numFmtId="0" fontId="2" fillId="0" borderId="0" applyNumberFormat="0" applyFill="0" applyBorder="0" applyAlignment="0" applyProtection="0"/>
    <xf numFmtId="0" fontId="25" fillId="0" borderId="0"/>
    <xf numFmtId="0" fontId="46" fillId="0" borderId="0"/>
    <xf numFmtId="1" fontId="26" fillId="0" borderId="0" applyFill="0" applyBorder="0" applyAlignment="0" applyProtection="0"/>
    <xf numFmtId="0" fontId="2" fillId="0" borderId="0" applyNumberFormat="0" applyFill="0" applyBorder="0" applyAlignment="0" applyProtection="0"/>
    <xf numFmtId="1" fontId="26" fillId="0" borderId="0" applyFill="0" applyBorder="0" applyAlignment="0" applyProtection="0"/>
    <xf numFmtId="1" fontId="26" fillId="0" borderId="0" applyFill="0" applyBorder="0" applyAlignment="0" applyProtection="0"/>
    <xf numFmtId="0" fontId="25" fillId="0" borderId="0"/>
    <xf numFmtId="0" fontId="25" fillId="0" borderId="0"/>
    <xf numFmtId="0" fontId="25" fillId="0" borderId="0"/>
    <xf numFmtId="0" fontId="25" fillId="0" borderId="0"/>
    <xf numFmtId="0" fontId="25" fillId="0" borderId="0"/>
    <xf numFmtId="0" fontId="48" fillId="0" borderId="0"/>
    <xf numFmtId="0" fontId="25" fillId="0" borderId="0"/>
    <xf numFmtId="0" fontId="48" fillId="0" borderId="0"/>
    <xf numFmtId="0" fontId="25" fillId="0" borderId="0"/>
    <xf numFmtId="0" fontId="24" fillId="0" borderId="0"/>
    <xf numFmtId="0" fontId="24" fillId="0" borderId="0"/>
    <xf numFmtId="0" fontId="25" fillId="0" borderId="0"/>
    <xf numFmtId="181" fontId="38" fillId="0" borderId="0"/>
    <xf numFmtId="0" fontId="4" fillId="0" borderId="0"/>
    <xf numFmtId="0" fontId="38" fillId="0" borderId="0"/>
    <xf numFmtId="0" fontId="45" fillId="0" borderId="0"/>
    <xf numFmtId="0" fontId="4" fillId="7" borderId="11" applyNumberFormat="0" applyFont="0" applyAlignment="0" applyProtection="0"/>
    <xf numFmtId="0" fontId="2" fillId="36" borderId="11" applyNumberFormat="0" applyAlignment="0" applyProtection="0"/>
    <xf numFmtId="9" fontId="6" fillId="0" borderId="0" applyFont="0" applyFill="0" applyBorder="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2" fillId="7" borderId="11" applyNumberFormat="0" applyFon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8" fillId="19"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19"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21"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21"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2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2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16"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5"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18" fillId="0" borderId="7"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8" fillId="0" borderId="7"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19" fillId="31" borderId="2" applyNumberFormat="0" applyAlignment="0" applyProtection="0"/>
    <xf numFmtId="0" fontId="20" fillId="29" borderId="1" applyNumberFormat="0" applyAlignment="0" applyProtection="0"/>
    <xf numFmtId="0" fontId="39" fillId="34" borderId="1" applyNumberFormat="0" applyAlignment="0" applyProtection="0"/>
    <xf numFmtId="0" fontId="39" fillId="34" borderId="1" applyNumberFormat="0" applyAlignment="0" applyProtection="0"/>
    <xf numFmtId="0" fontId="20" fillId="29"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39" fillId="34" borderId="1" applyNumberFormat="0" applyAlignment="0" applyProtection="0"/>
    <xf numFmtId="0" fontId="21" fillId="4"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4"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7" fillId="0" borderId="0"/>
    <xf numFmtId="0" fontId="27" fillId="0" borderId="0"/>
    <xf numFmtId="0" fontId="24" fillId="0" borderId="0"/>
    <xf numFmtId="0" fontId="7" fillId="0" borderId="0"/>
    <xf numFmtId="0" fontId="40" fillId="0" borderId="0"/>
    <xf numFmtId="0" fontId="23" fillId="0" borderId="13" applyNumberFormat="0" applyFill="0" applyAlignment="0" applyProtection="0"/>
    <xf numFmtId="44"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6" fillId="0" borderId="0" applyFont="0" applyFill="0" applyBorder="0" applyAlignment="0" applyProtection="0"/>
    <xf numFmtId="168" fontId="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7" fontId="2"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74" fontId="6" fillId="0" borderId="0" applyFont="0" applyFill="0" applyBorder="0" applyAlignment="0" applyProtection="0"/>
    <xf numFmtId="169"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169" fontId="2" fillId="0" borderId="0" applyFont="0" applyFill="0" applyBorder="0" applyAlignment="0" applyProtection="0"/>
    <xf numFmtId="182" fontId="25" fillId="0" borderId="0" applyFont="0" applyFill="0" applyBorder="0" applyAlignment="0" applyProtection="0"/>
    <xf numFmtId="174" fontId="25" fillId="0" borderId="0" applyFont="0" applyFill="0" applyBorder="0" applyAlignment="0" applyProtection="0"/>
    <xf numFmtId="175" fontId="28" fillId="0" borderId="0" applyFont="0" applyFill="0" applyBorder="0" applyAlignment="0" applyProtection="0"/>
    <xf numFmtId="174" fontId="25"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175" fontId="28" fillId="0" borderId="0" applyFont="0" applyFill="0" applyBorder="0" applyAlignment="0" applyProtection="0"/>
    <xf numFmtId="0" fontId="22" fillId="9" borderId="1" applyNumberFormat="0" applyAlignment="0" applyProtection="0"/>
    <xf numFmtId="0" fontId="22" fillId="12" borderId="1" applyNumberFormat="0" applyAlignment="0" applyProtection="0"/>
    <xf numFmtId="0" fontId="22" fillId="12" borderId="1" applyNumberFormat="0" applyAlignment="0" applyProtection="0"/>
    <xf numFmtId="0" fontId="22" fillId="9"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2" fillId="12" borderId="1" applyNumberFormat="0" applyAlignment="0" applyProtection="0"/>
    <xf numFmtId="0" fontId="23" fillId="0" borderId="13"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3"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165" fontId="4" fillId="0" borderId="0" applyFont="0" applyFill="0" applyBorder="0" applyAlignment="0" applyProtection="0"/>
    <xf numFmtId="166" fontId="4" fillId="0" borderId="0" applyFont="0" applyFill="0" applyBorder="0" applyAlignment="0" applyProtection="0"/>
    <xf numFmtId="49" fontId="51" fillId="0" borderId="0" applyNumberFormat="0" applyAlignment="0">
      <alignment vertical="top"/>
    </xf>
    <xf numFmtId="170" fontId="50" fillId="0" borderId="0">
      <alignment horizontal="right" vertical="top" readingOrder="1"/>
    </xf>
    <xf numFmtId="49" fontId="50" fillId="0" borderId="0">
      <alignment horizontal="left" vertical="top" wrapText="1" readingOrder="1"/>
    </xf>
    <xf numFmtId="0" fontId="46" fillId="0" borderId="0"/>
    <xf numFmtId="49" fontId="50" fillId="0" borderId="0">
      <alignment horizontal="center"/>
    </xf>
    <xf numFmtId="4" fontId="49" fillId="39" borderId="15">
      <alignment horizontal="right" readingOrder="1"/>
      <protection locked="0"/>
    </xf>
    <xf numFmtId="171" fontId="50" fillId="0" borderId="0">
      <alignment horizontal="right" readingOrder="1"/>
    </xf>
    <xf numFmtId="49" fontId="50" fillId="0" borderId="0">
      <alignment vertical="top"/>
    </xf>
    <xf numFmtId="0" fontId="2" fillId="0" borderId="0"/>
    <xf numFmtId="0" fontId="2" fillId="0" borderId="0"/>
    <xf numFmtId="0" fontId="2" fillId="0" borderId="0"/>
    <xf numFmtId="43" fontId="4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cellStyleXfs>
  <cellXfs count="253">
    <xf numFmtId="0" fontId="0" fillId="0" borderId="0" xfId="0"/>
    <xf numFmtId="0" fontId="4" fillId="0" borderId="0" xfId="0" applyFont="1" applyFill="1" applyBorder="1"/>
    <xf numFmtId="0" fontId="3" fillId="0" borderId="0" xfId="967" applyFont="1" applyFill="1" applyBorder="1" applyAlignment="1" applyProtection="1">
      <alignment horizontal="center"/>
    </xf>
    <xf numFmtId="0" fontId="4" fillId="0" borderId="0" xfId="0" applyFont="1" applyFill="1" applyBorder="1" applyAlignment="1">
      <alignment horizontal="center"/>
    </xf>
    <xf numFmtId="0" fontId="4" fillId="0" borderId="0" xfId="0" applyFont="1" applyFill="1"/>
    <xf numFmtId="0" fontId="2" fillId="0" borderId="0" xfId="967" applyFont="1" applyFill="1" applyAlignment="1" applyProtection="1">
      <alignment horizontal="right"/>
    </xf>
    <xf numFmtId="171" fontId="3" fillId="0" borderId="0" xfId="967" applyNumberFormat="1" applyFont="1" applyFill="1" applyBorder="1" applyAlignment="1" applyProtection="1">
      <alignment horizontal="right"/>
    </xf>
    <xf numFmtId="0" fontId="4" fillId="0" borderId="0" xfId="0" applyFont="1" applyFill="1" applyAlignment="1">
      <alignment horizontal="center"/>
    </xf>
    <xf numFmtId="170" fontId="2" fillId="0" borderId="0" xfId="967" applyNumberFormat="1" applyFont="1" applyAlignment="1">
      <alignment vertical="top"/>
    </xf>
    <xf numFmtId="0" fontId="3" fillId="0" borderId="0" xfId="993" applyFont="1" applyFill="1" applyBorder="1" applyAlignment="1" applyProtection="1">
      <alignment horizontal="right" vertical="top"/>
    </xf>
    <xf numFmtId="0" fontId="3" fillId="0" borderId="0" xfId="993" applyFont="1" applyFill="1" applyBorder="1" applyAlignment="1" applyProtection="1">
      <alignment horizontal="center"/>
    </xf>
    <xf numFmtId="171" fontId="3" fillId="0" borderId="0" xfId="993" applyNumberFormat="1" applyFont="1" applyFill="1" applyBorder="1" applyAlignment="1" applyProtection="1">
      <alignment horizontal="right"/>
    </xf>
    <xf numFmtId="4" fontId="2" fillId="0" borderId="0" xfId="993" applyNumberFormat="1" applyFont="1" applyFill="1" applyBorder="1" applyProtection="1"/>
    <xf numFmtId="4" fontId="2" fillId="0" borderId="0" xfId="993" applyNumberFormat="1" applyFont="1" applyFill="1" applyProtection="1"/>
    <xf numFmtId="0" fontId="2" fillId="0" borderId="0" xfId="993" applyFont="1" applyFill="1" applyProtection="1"/>
    <xf numFmtId="4" fontId="4" fillId="0" borderId="0" xfId="2701" applyNumberFormat="1" applyFont="1" applyFill="1"/>
    <xf numFmtId="0" fontId="4" fillId="0" borderId="0" xfId="2701" applyFont="1" applyFill="1"/>
    <xf numFmtId="0" fontId="4" fillId="0" borderId="0" xfId="2701" applyFont="1" applyFill="1" applyAlignment="1"/>
    <xf numFmtId="0" fontId="4" fillId="0" borderId="0" xfId="2701" applyFont="1" applyFill="1" applyAlignment="1">
      <alignment horizontal="center"/>
    </xf>
    <xf numFmtId="0" fontId="4" fillId="0" borderId="0" xfId="2701" applyFont="1" applyFill="1" applyAlignment="1">
      <alignment horizontal="right"/>
    </xf>
    <xf numFmtId="0" fontId="52" fillId="0" borderId="0" xfId="2708" applyFont="1" applyAlignment="1">
      <alignment horizontal="right" vertical="top"/>
    </xf>
    <xf numFmtId="0" fontId="53" fillId="0" borderId="0" xfId="0" applyFont="1" applyAlignment="1">
      <alignment horizontal="left" vertical="top" wrapText="1"/>
    </xf>
    <xf numFmtId="0" fontId="52" fillId="0" borderId="0" xfId="2708" applyFont="1" applyAlignment="1">
      <alignment vertical="top" wrapText="1"/>
    </xf>
    <xf numFmtId="171" fontId="52" fillId="0" borderId="0" xfId="2708" applyNumberFormat="1" applyFont="1"/>
    <xf numFmtId="0" fontId="52" fillId="0" borderId="0" xfId="2708" applyFont="1"/>
    <xf numFmtId="0" fontId="54" fillId="0" borderId="0" xfId="2708" applyFont="1" applyAlignment="1">
      <alignment horizontal="left" vertical="center"/>
    </xf>
    <xf numFmtId="0" fontId="54" fillId="0" borderId="0" xfId="2708" applyFont="1" applyAlignment="1">
      <alignment horizontal="left" vertical="center" wrapText="1"/>
    </xf>
    <xf numFmtId="171" fontId="54" fillId="0" borderId="0" xfId="2708" applyNumberFormat="1" applyFont="1" applyAlignment="1">
      <alignment horizontal="left" vertical="center"/>
    </xf>
    <xf numFmtId="0" fontId="52" fillId="0" borderId="0" xfId="2708" applyFont="1" applyAlignment="1">
      <alignment horizontal="left" vertical="center"/>
    </xf>
    <xf numFmtId="0" fontId="52" fillId="0" borderId="0" xfId="2708" applyFont="1" applyAlignment="1">
      <alignment horizontal="left" vertical="center" wrapText="1"/>
    </xf>
    <xf numFmtId="171" fontId="52" fillId="0" borderId="0" xfId="2708" applyNumberFormat="1" applyFont="1" applyAlignment="1">
      <alignment horizontal="left" vertical="center"/>
    </xf>
    <xf numFmtId="171" fontId="54" fillId="0" borderId="0" xfId="2708" applyNumberFormat="1" applyFont="1" applyAlignment="1">
      <alignment horizontal="right" vertical="center"/>
    </xf>
    <xf numFmtId="171" fontId="52" fillId="0" borderId="0" xfId="2708" applyNumberFormat="1" applyFont="1" applyAlignment="1">
      <alignment horizontal="right" vertical="center"/>
    </xf>
    <xf numFmtId="0" fontId="54" fillId="0" borderId="0" xfId="2708" applyFont="1" applyAlignment="1">
      <alignment horizontal="left" vertical="top"/>
    </xf>
    <xf numFmtId="0" fontId="54" fillId="0" borderId="0" xfId="2708" applyFont="1" applyAlignment="1">
      <alignment wrapText="1"/>
    </xf>
    <xf numFmtId="0" fontId="54" fillId="0" borderId="0" xfId="2708" applyFont="1" applyAlignment="1"/>
    <xf numFmtId="171" fontId="54" fillId="0" borderId="0" xfId="2708" applyNumberFormat="1" applyFont="1"/>
    <xf numFmtId="0" fontId="54" fillId="41" borderId="18" xfId="2708" applyFont="1" applyFill="1" applyBorder="1" applyAlignment="1">
      <alignment horizontal="left" vertical="center"/>
    </xf>
    <xf numFmtId="0" fontId="52" fillId="41" borderId="18" xfId="2708" applyFont="1" applyFill="1" applyBorder="1" applyAlignment="1">
      <alignment horizontal="left" vertical="center"/>
    </xf>
    <xf numFmtId="171" fontId="54" fillId="41" borderId="18" xfId="2708" applyNumberFormat="1" applyFont="1" applyFill="1" applyBorder="1" applyAlignment="1">
      <alignment horizontal="right" vertical="center"/>
    </xf>
    <xf numFmtId="0" fontId="52" fillId="0" borderId="16" xfId="2708" applyFont="1" applyBorder="1" applyAlignment="1">
      <alignment wrapText="1"/>
    </xf>
    <xf numFmtId="0" fontId="52" fillId="0" borderId="16" xfId="2708" applyFont="1" applyBorder="1" applyAlignment="1"/>
    <xf numFmtId="171" fontId="52" fillId="0" borderId="16" xfId="2708" applyNumberFormat="1" applyFont="1" applyBorder="1"/>
    <xf numFmtId="49" fontId="54" fillId="0" borderId="0" xfId="2708" applyNumberFormat="1" applyFont="1" applyAlignment="1">
      <alignment horizontal="center" vertical="center"/>
    </xf>
    <xf numFmtId="0" fontId="54" fillId="0" borderId="0" xfId="2708" applyFont="1" applyBorder="1" applyAlignment="1">
      <alignment vertical="center"/>
    </xf>
    <xf numFmtId="171" fontId="54" fillId="0" borderId="0" xfId="2708" applyNumberFormat="1" applyFont="1" applyBorder="1" applyAlignment="1">
      <alignment vertical="center"/>
    </xf>
    <xf numFmtId="0" fontId="52" fillId="41" borderId="18" xfId="2708" applyFont="1" applyFill="1" applyBorder="1" applyAlignment="1">
      <alignment horizontal="center" vertical="center"/>
    </xf>
    <xf numFmtId="4" fontId="54" fillId="41" borderId="18" xfId="2708" applyNumberFormat="1" applyFont="1" applyFill="1" applyBorder="1" applyAlignment="1">
      <alignment horizontal="left" vertical="center"/>
    </xf>
    <xf numFmtId="0" fontId="52" fillId="0" borderId="0" xfId="2708" applyFont="1" applyAlignment="1">
      <alignment horizontal="right" vertical="center"/>
    </xf>
    <xf numFmtId="0" fontId="55" fillId="0" borderId="0" xfId="0" applyFont="1" applyAlignment="1">
      <alignment horizontal="left" vertical="center" wrapText="1"/>
    </xf>
    <xf numFmtId="0" fontId="52" fillId="0" borderId="0" xfId="2708" applyFont="1" applyAlignment="1">
      <alignment vertical="center" wrapText="1"/>
    </xf>
    <xf numFmtId="171" fontId="52" fillId="0" borderId="0" xfId="2708" applyNumberFormat="1" applyFont="1" applyAlignment="1">
      <alignment vertical="center"/>
    </xf>
    <xf numFmtId="0" fontId="52" fillId="0" borderId="0" xfId="2708" applyFont="1" applyAlignment="1">
      <alignment vertical="center"/>
    </xf>
    <xf numFmtId="0" fontId="54" fillId="0" borderId="0" xfId="2708" applyFont="1" applyAlignment="1">
      <alignment vertical="top" wrapText="1"/>
    </xf>
    <xf numFmtId="0" fontId="53" fillId="0" borderId="0" xfId="0" applyFont="1" applyAlignment="1">
      <alignment vertical="top" wrapText="1"/>
    </xf>
    <xf numFmtId="0" fontId="52" fillId="0" borderId="0" xfId="2708" applyFont="1" applyAlignment="1">
      <alignment wrapText="1"/>
    </xf>
    <xf numFmtId="0" fontId="52" fillId="0" borderId="0" xfId="2708" applyFont="1" applyAlignment="1"/>
    <xf numFmtId="0" fontId="4" fillId="0" borderId="0" xfId="0" applyFont="1" applyFill="1" applyAlignment="1">
      <alignment horizontal="right" vertical="top"/>
    </xf>
    <xf numFmtId="49" fontId="56" fillId="0" borderId="0" xfId="2698" applyFont="1" applyAlignment="1">
      <alignment horizontal="left" vertical="top" wrapText="1" readingOrder="1"/>
    </xf>
    <xf numFmtId="0" fontId="3" fillId="0" borderId="0" xfId="967" applyFont="1" applyFill="1" applyAlignment="1" applyProtection="1">
      <alignment horizontal="left" vertical="top" wrapText="1"/>
    </xf>
    <xf numFmtId="0" fontId="48" fillId="0" borderId="0" xfId="0" applyFont="1" applyAlignment="1">
      <alignment horizontal="left" vertical="top" wrapText="1"/>
    </xf>
    <xf numFmtId="0" fontId="4" fillId="0" borderId="0" xfId="0" applyFont="1" applyAlignment="1">
      <alignment horizontal="justify"/>
    </xf>
    <xf numFmtId="0" fontId="4" fillId="0" borderId="0" xfId="0" applyFont="1" applyAlignment="1">
      <alignment horizontal="justify" vertical="top"/>
    </xf>
    <xf numFmtId="0" fontId="4" fillId="0" borderId="0" xfId="0" applyFont="1" applyAlignment="1">
      <alignment horizontal="left" vertical="center" indent="1"/>
    </xf>
    <xf numFmtId="0" fontId="57" fillId="0" borderId="0" xfId="0" applyFont="1" applyAlignment="1">
      <alignment horizontal="left" vertical="top" wrapText="1"/>
    </xf>
    <xf numFmtId="0" fontId="4" fillId="0" borderId="0" xfId="0" applyFont="1" applyAlignment="1">
      <alignment horizontal="justify" vertical="center"/>
    </xf>
    <xf numFmtId="0" fontId="4" fillId="0" borderId="0" xfId="0" applyFont="1" applyFill="1" applyAlignment="1">
      <alignment vertical="top" wrapText="1"/>
    </xf>
    <xf numFmtId="170" fontId="56" fillId="0" borderId="0" xfId="2698" applyNumberFormat="1" applyFont="1" applyAlignment="1">
      <alignment horizontal="right" vertical="top" readingOrder="1"/>
    </xf>
    <xf numFmtId="49" fontId="56" fillId="0" borderId="0" xfId="2698" applyFont="1" applyAlignment="1">
      <alignment horizontal="center"/>
    </xf>
    <xf numFmtId="49" fontId="56" fillId="0" borderId="0" xfId="2698" applyFont="1" applyAlignment="1">
      <alignment horizontal="right" vertical="top"/>
    </xf>
    <xf numFmtId="171" fontId="56" fillId="0" borderId="0" xfId="2698" applyNumberFormat="1" applyFont="1" applyAlignment="1">
      <alignment horizontal="right"/>
    </xf>
    <xf numFmtId="49" fontId="56" fillId="0" borderId="0" xfId="2698" applyFont="1">
      <alignment vertical="top"/>
    </xf>
    <xf numFmtId="4" fontId="56" fillId="0" borderId="0" xfId="2698" applyNumberFormat="1" applyFont="1" applyAlignment="1">
      <alignment horizontal="right"/>
    </xf>
    <xf numFmtId="0" fontId="4" fillId="0" borderId="0" xfId="0" applyFont="1" applyFill="1" applyAlignment="1"/>
    <xf numFmtId="0" fontId="48" fillId="0" borderId="0" xfId="0" applyFont="1" applyAlignment="1">
      <alignment horizontal="center"/>
    </xf>
    <xf numFmtId="0" fontId="4" fillId="0" borderId="0" xfId="0" applyFont="1" applyFill="1" applyAlignment="1">
      <alignment horizontal="right"/>
    </xf>
    <xf numFmtId="0" fontId="48" fillId="0" borderId="0" xfId="0" applyFont="1"/>
    <xf numFmtId="171" fontId="2" fillId="0" borderId="0" xfId="967" applyNumberFormat="1" applyFont="1" applyFill="1" applyBorder="1" applyAlignment="1" applyProtection="1">
      <alignment horizontal="right"/>
    </xf>
    <xf numFmtId="0" fontId="48" fillId="0" borderId="0" xfId="0" applyFont="1" applyAlignment="1">
      <alignment vertical="top" wrapText="1"/>
    </xf>
    <xf numFmtId="171" fontId="2" fillId="39" borderId="15" xfId="2703" applyNumberFormat="1" applyFont="1" applyAlignment="1">
      <alignment horizontal="right"/>
      <protection locked="0"/>
    </xf>
    <xf numFmtId="171" fontId="2" fillId="0" borderId="0" xfId="967" applyNumberFormat="1" applyFont="1" applyBorder="1" applyProtection="1"/>
    <xf numFmtId="0" fontId="4" fillId="0" borderId="0" xfId="0" applyFont="1"/>
    <xf numFmtId="0" fontId="58" fillId="0" borderId="0" xfId="0" applyFont="1" applyAlignment="1">
      <alignment horizontal="left" vertical="top" wrapText="1"/>
    </xf>
    <xf numFmtId="0" fontId="58" fillId="0" borderId="0" xfId="0" applyFont="1" applyAlignment="1">
      <alignment horizontal="center"/>
    </xf>
    <xf numFmtId="171" fontId="2" fillId="0" borderId="0" xfId="967" applyNumberFormat="1" applyFont="1" applyBorder="1" applyAlignment="1" applyProtection="1">
      <alignment horizontal="right"/>
    </xf>
    <xf numFmtId="0" fontId="48" fillId="0" borderId="0" xfId="0" applyFont="1" applyFill="1" applyAlignment="1">
      <alignment horizontal="center"/>
    </xf>
    <xf numFmtId="0" fontId="2" fillId="0" borderId="0" xfId="0" applyNumberFormat="1" applyFont="1" applyFill="1" applyBorder="1" applyAlignment="1" applyProtection="1">
      <alignment wrapText="1"/>
    </xf>
    <xf numFmtId="0" fontId="2" fillId="0" borderId="0" xfId="0" applyFont="1" applyBorder="1" applyAlignment="1">
      <alignment horizontal="center"/>
    </xf>
    <xf numFmtId="0" fontId="2" fillId="0" borderId="0" xfId="0" applyFont="1" applyBorder="1" applyAlignment="1" applyProtection="1">
      <alignment horizontal="center"/>
    </xf>
    <xf numFmtId="4" fontId="59" fillId="0" borderId="0" xfId="2396" applyNumberFormat="1" applyFont="1" applyFill="1" applyBorder="1" applyAlignment="1" applyProtection="1">
      <alignment horizontal="right"/>
      <protection locked="0"/>
    </xf>
    <xf numFmtId="4" fontId="2" fillId="0" borderId="17" xfId="0" applyNumberFormat="1" applyFont="1" applyFill="1" applyBorder="1" applyAlignment="1" applyProtection="1">
      <alignment horizontal="right"/>
    </xf>
    <xf numFmtId="0" fontId="59" fillId="0" borderId="0" xfId="0" applyFont="1" applyFill="1" applyBorder="1" applyAlignment="1" applyProtection="1">
      <alignment horizontal="right"/>
    </xf>
    <xf numFmtId="49" fontId="3" fillId="0" borderId="0" xfId="993" applyNumberFormat="1" applyFont="1" applyFill="1" applyBorder="1" applyAlignment="1" applyProtection="1">
      <alignment horizontal="left" vertical="top" wrapText="1"/>
    </xf>
    <xf numFmtId="4" fontId="4" fillId="0" borderId="0" xfId="0" applyNumberFormat="1" applyFont="1" applyFill="1"/>
    <xf numFmtId="0" fontId="4" fillId="0" borderId="0" xfId="0" applyFont="1" applyAlignment="1">
      <alignment horizontal="right"/>
    </xf>
    <xf numFmtId="0" fontId="4" fillId="0" borderId="0" xfId="0" applyFont="1" applyFill="1" applyAlignment="1">
      <alignment vertical="top"/>
    </xf>
    <xf numFmtId="0" fontId="48" fillId="0" borderId="0" xfId="0" applyFont="1" applyAlignment="1">
      <alignment wrapText="1"/>
    </xf>
    <xf numFmtId="0" fontId="4" fillId="0" borderId="0" xfId="0" applyFont="1" applyAlignment="1">
      <alignment horizontal="center"/>
    </xf>
    <xf numFmtId="0" fontId="2" fillId="0" borderId="0" xfId="0" applyFont="1" applyFill="1" applyAlignment="1"/>
    <xf numFmtId="0" fontId="2" fillId="0" borderId="0" xfId="0" applyFont="1" applyFill="1"/>
    <xf numFmtId="0" fontId="4" fillId="0" borderId="0" xfId="0" applyFont="1" applyFill="1" applyAlignment="1" applyProtection="1">
      <alignment horizontal="right"/>
      <protection locked="0"/>
    </xf>
    <xf numFmtId="0" fontId="2" fillId="0" borderId="0" xfId="597" applyFont="1" applyFill="1" applyAlignment="1">
      <alignment vertical="top"/>
    </xf>
    <xf numFmtId="170" fontId="2" fillId="0" borderId="0" xfId="1073" applyNumberFormat="1" applyFont="1" applyAlignment="1" applyProtection="1">
      <alignment horizontal="right" vertical="top"/>
    </xf>
    <xf numFmtId="0" fontId="58" fillId="0" borderId="0" xfId="833" applyNumberFormat="1" applyFont="1" applyFill="1" applyAlignment="1" applyProtection="1">
      <alignment horizontal="left" vertical="top" wrapText="1"/>
    </xf>
    <xf numFmtId="0" fontId="48" fillId="0" borderId="0" xfId="833" applyFont="1" applyFill="1" applyAlignment="1" applyProtection="1">
      <alignment horizontal="center"/>
    </xf>
    <xf numFmtId="0" fontId="48" fillId="0" borderId="0" xfId="833" applyFont="1" applyAlignment="1" applyProtection="1">
      <alignment horizontal="center"/>
    </xf>
    <xf numFmtId="0" fontId="4" fillId="0" borderId="0" xfId="833" applyFont="1" applyFill="1" applyAlignment="1" applyProtection="1">
      <alignment horizontal="right"/>
      <protection locked="0"/>
    </xf>
    <xf numFmtId="4" fontId="4" fillId="0" borderId="0" xfId="833" applyNumberFormat="1" applyFont="1" applyFill="1" applyAlignment="1" applyProtection="1">
      <alignment horizontal="right"/>
    </xf>
    <xf numFmtId="0" fontId="4" fillId="0" borderId="0" xfId="833" applyFont="1" applyFill="1" applyProtection="1"/>
    <xf numFmtId="0" fontId="4" fillId="0" borderId="0" xfId="833" applyFont="1" applyFill="1" applyAlignment="1" applyProtection="1">
      <alignment horizontal="right"/>
    </xf>
    <xf numFmtId="0" fontId="58" fillId="0" borderId="0" xfId="833" applyFont="1" applyFill="1" applyAlignment="1" applyProtection="1">
      <alignment horizontal="center"/>
    </xf>
    <xf numFmtId="0" fontId="58" fillId="0" borderId="0" xfId="833" applyFont="1" applyAlignment="1" applyProtection="1">
      <alignment horizontal="center"/>
    </xf>
    <xf numFmtId="0" fontId="48" fillId="0" borderId="0" xfId="833" applyNumberFormat="1" applyFont="1" applyFill="1" applyAlignment="1" applyProtection="1">
      <alignment horizontal="left" vertical="top" wrapText="1"/>
    </xf>
    <xf numFmtId="0" fontId="48" fillId="0" borderId="0" xfId="0" applyNumberFormat="1" applyFont="1" applyFill="1" applyAlignment="1">
      <alignment horizontal="left" vertical="top" wrapText="1"/>
    </xf>
    <xf numFmtId="0" fontId="58" fillId="0" borderId="0" xfId="0" applyNumberFormat="1" applyFont="1" applyFill="1" applyAlignment="1">
      <alignment horizontal="left" vertical="top" wrapText="1"/>
    </xf>
    <xf numFmtId="170" fontId="2" fillId="0" borderId="0" xfId="993" applyNumberFormat="1" applyFont="1" applyFill="1" applyBorder="1" applyAlignment="1" applyProtection="1">
      <alignment horizontal="right" vertical="top"/>
    </xf>
    <xf numFmtId="0" fontId="48" fillId="0" borderId="0" xfId="597" applyNumberFormat="1" applyFont="1" applyFill="1" applyAlignment="1">
      <alignment horizontal="left" vertical="top" wrapText="1"/>
    </xf>
    <xf numFmtId="0" fontId="2" fillId="0" borderId="0" xfId="597" applyFont="1" applyFill="1" applyAlignment="1"/>
    <xf numFmtId="0" fontId="4" fillId="0" borderId="0" xfId="597" applyFont="1" applyFill="1"/>
    <xf numFmtId="49" fontId="4" fillId="0" borderId="0" xfId="2701" applyNumberFormat="1" applyFont="1" applyFill="1" applyAlignment="1">
      <alignment horizontal="left" vertical="top" wrapText="1"/>
    </xf>
    <xf numFmtId="171" fontId="2" fillId="39" borderId="15" xfId="2703" applyNumberFormat="1" applyFont="1">
      <alignment horizontal="right" readingOrder="1"/>
      <protection locked="0"/>
    </xf>
    <xf numFmtId="0" fontId="58" fillId="0" borderId="0" xfId="833" applyNumberFormat="1" applyFont="1" applyAlignment="1" applyProtection="1">
      <alignment horizontal="left" vertical="top" wrapText="1"/>
    </xf>
    <xf numFmtId="0" fontId="4" fillId="0" borderId="0" xfId="597" applyFont="1" applyFill="1" applyAlignment="1">
      <alignment horizontal="right"/>
    </xf>
    <xf numFmtId="0" fontId="4" fillId="0" borderId="0" xfId="597" applyFont="1" applyFill="1" applyAlignment="1">
      <alignment horizontal="center"/>
    </xf>
    <xf numFmtId="0" fontId="48" fillId="0" borderId="0" xfId="833" applyNumberFormat="1" applyFont="1" applyAlignment="1" applyProtection="1">
      <alignment horizontal="left" vertical="top" wrapText="1"/>
    </xf>
    <xf numFmtId="0" fontId="4" fillId="0" borderId="0" xfId="597" applyFont="1" applyFill="1" applyAlignment="1"/>
    <xf numFmtId="0" fontId="48" fillId="0" borderId="0" xfId="597" applyNumberFormat="1" applyFont="1" applyAlignment="1">
      <alignment horizontal="left" vertical="top" wrapText="1"/>
    </xf>
    <xf numFmtId="0" fontId="48" fillId="0" borderId="0" xfId="597" applyFont="1" applyAlignment="1">
      <alignment horizontal="center"/>
    </xf>
    <xf numFmtId="0" fontId="4" fillId="0" borderId="0" xfId="597" applyNumberFormat="1" applyFont="1" applyFill="1" applyAlignment="1">
      <alignment horizontal="left" vertical="top"/>
    </xf>
    <xf numFmtId="0" fontId="2" fillId="0" borderId="0" xfId="597" applyNumberFormat="1" applyFont="1" applyFill="1" applyAlignment="1">
      <alignment horizontal="left" vertical="top"/>
    </xf>
    <xf numFmtId="0" fontId="2" fillId="0" borderId="0" xfId="597" applyFont="1" applyFill="1" applyAlignment="1">
      <alignment horizontal="left"/>
    </xf>
    <xf numFmtId="0" fontId="2" fillId="0" borderId="0" xfId="597" applyFont="1" applyFill="1" applyAlignment="1">
      <alignment horizontal="center"/>
    </xf>
    <xf numFmtId="0" fontId="2" fillId="0" borderId="0" xfId="597" applyFont="1" applyFill="1" applyAlignment="1" applyProtection="1">
      <alignment horizontal="right"/>
      <protection locked="0"/>
    </xf>
    <xf numFmtId="0" fontId="58" fillId="0" borderId="0" xfId="0" applyFont="1" applyAlignment="1">
      <alignment horizontal="right"/>
    </xf>
    <xf numFmtId="0" fontId="4" fillId="0" borderId="0" xfId="833" applyFont="1" applyAlignment="1" applyProtection="1">
      <alignment horizontal="right"/>
      <protection locked="0"/>
    </xf>
    <xf numFmtId="4" fontId="4" fillId="0" borderId="0" xfId="833" applyNumberFormat="1" applyFont="1" applyAlignment="1" applyProtection="1">
      <alignment horizontal="right"/>
    </xf>
    <xf numFmtId="0" fontId="2" fillId="0" borderId="0" xfId="833" applyNumberFormat="1" applyFont="1" applyAlignment="1" applyProtection="1">
      <alignment horizontal="left" vertical="top" wrapText="1"/>
    </xf>
    <xf numFmtId="0" fontId="2" fillId="0" borderId="0" xfId="833" applyFont="1" applyFill="1" applyBorder="1" applyAlignment="1" applyProtection="1">
      <alignment horizontal="center" wrapText="1"/>
    </xf>
    <xf numFmtId="0" fontId="2" fillId="0" borderId="0" xfId="2440" applyFont="1" applyFill="1" applyAlignment="1">
      <alignment vertical="top"/>
    </xf>
    <xf numFmtId="0" fontId="2" fillId="0" borderId="0" xfId="833" applyNumberFormat="1" applyFont="1" applyFill="1" applyAlignment="1" applyProtection="1">
      <alignment horizontal="left" vertical="top" wrapText="1"/>
    </xf>
    <xf numFmtId="0" fontId="48" fillId="0" borderId="0" xfId="833" applyFont="1" applyFill="1" applyAlignment="1" applyProtection="1">
      <alignment horizontal="center"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48" fillId="0" borderId="0" xfId="0" applyFont="1" applyFill="1" applyAlignment="1">
      <alignment horizontal="left" indent="2"/>
    </xf>
    <xf numFmtId="0" fontId="58" fillId="0" borderId="0" xfId="0" applyNumberFormat="1" applyFont="1" applyAlignment="1">
      <alignment horizontal="left" vertical="top" wrapText="1"/>
    </xf>
    <xf numFmtId="0" fontId="48" fillId="0" borderId="0" xfId="597" applyFont="1" applyFill="1" applyAlignment="1">
      <alignment horizontal="center" wrapText="1"/>
    </xf>
    <xf numFmtId="0" fontId="2" fillId="0" borderId="0" xfId="597" applyFont="1" applyFill="1" applyAlignment="1">
      <alignment horizontal="right"/>
    </xf>
    <xf numFmtId="0" fontId="4" fillId="0" borderId="0" xfId="0" applyFont="1" applyProtection="1"/>
    <xf numFmtId="170" fontId="2" fillId="0" borderId="0" xfId="986" applyNumberFormat="1" applyFont="1" applyAlignment="1" applyProtection="1">
      <alignment vertical="top"/>
    </xf>
    <xf numFmtId="0" fontId="58" fillId="0" borderId="0" xfId="0" applyNumberFormat="1" applyFont="1" applyFill="1" applyAlignment="1" applyProtection="1">
      <alignment horizontal="left" vertical="top" wrapText="1"/>
    </xf>
    <xf numFmtId="0" fontId="4" fillId="0" borderId="0" xfId="833" applyFont="1" applyFill="1" applyAlignment="1">
      <alignment horizontal="left" vertical="top" wrapText="1"/>
    </xf>
    <xf numFmtId="0" fontId="2" fillId="0" borderId="0" xfId="833" applyFont="1" applyFill="1" applyAlignment="1">
      <alignment horizontal="right" vertical="top"/>
    </xf>
    <xf numFmtId="49" fontId="4" fillId="0" borderId="0" xfId="833" applyNumberFormat="1" applyFont="1" applyFill="1" applyAlignment="1">
      <alignment horizontal="left" vertical="top" wrapText="1"/>
    </xf>
    <xf numFmtId="0" fontId="4" fillId="0" borderId="0" xfId="833" applyFont="1" applyAlignment="1">
      <alignment horizontal="center"/>
    </xf>
    <xf numFmtId="0" fontId="4" fillId="0" borderId="0" xfId="833" applyNumberFormat="1" applyFont="1" applyAlignment="1">
      <alignment horizontal="center"/>
    </xf>
    <xf numFmtId="4" fontId="2" fillId="0" borderId="0" xfId="833" applyNumberFormat="1" applyFont="1" applyFill="1" applyAlignment="1">
      <alignment horizontal="right"/>
    </xf>
    <xf numFmtId="171" fontId="2" fillId="0" borderId="0" xfId="1073" applyNumberFormat="1" applyFont="1" applyFill="1" applyBorder="1" applyAlignment="1" applyProtection="1">
      <alignment horizontal="right"/>
      <protection locked="0"/>
    </xf>
    <xf numFmtId="4" fontId="2" fillId="0" borderId="0" xfId="1073" applyNumberFormat="1" applyFont="1" applyBorder="1" applyAlignment="1" applyProtection="1">
      <alignment horizontal="right"/>
    </xf>
    <xf numFmtId="170" fontId="2" fillId="0" borderId="0" xfId="1073" applyNumberFormat="1" applyFont="1" applyAlignment="1">
      <alignment horizontal="right" vertical="top"/>
    </xf>
    <xf numFmtId="0" fontId="2" fillId="0" borderId="0" xfId="833" applyFont="1" applyFill="1" applyAlignment="1">
      <alignment horizontal="right"/>
    </xf>
    <xf numFmtId="0" fontId="3" fillId="0" borderId="0" xfId="986" applyFont="1" applyFill="1" applyBorder="1" applyAlignment="1" applyProtection="1">
      <alignment vertical="top" wrapText="1"/>
    </xf>
    <xf numFmtId="0" fontId="3" fillId="0" borderId="0" xfId="986" applyNumberFormat="1" applyFont="1" applyFill="1" applyBorder="1" applyAlignment="1" applyProtection="1">
      <alignment vertical="top" wrapText="1"/>
    </xf>
    <xf numFmtId="0" fontId="3" fillId="0" borderId="0" xfId="986" applyFont="1" applyFill="1" applyBorder="1" applyAlignment="1" applyProtection="1">
      <alignment horizontal="center"/>
    </xf>
    <xf numFmtId="171" fontId="3" fillId="0" borderId="0" xfId="986" applyNumberFormat="1" applyFont="1" applyFill="1" applyBorder="1" applyAlignment="1" applyProtection="1">
      <alignment horizontal="right"/>
      <protection locked="0"/>
    </xf>
    <xf numFmtId="171" fontId="3" fillId="0" borderId="0" xfId="986" applyNumberFormat="1" applyFont="1" applyFill="1" applyBorder="1" applyAlignment="1" applyProtection="1">
      <alignment horizontal="right"/>
    </xf>
    <xf numFmtId="1" fontId="2" fillId="0" borderId="0" xfId="2706" applyNumberFormat="1" applyFont="1" applyAlignment="1" applyProtection="1">
      <alignment horizontal="center"/>
    </xf>
    <xf numFmtId="171" fontId="2" fillId="0" borderId="0" xfId="986" applyNumberFormat="1" applyFont="1" applyBorder="1" applyAlignment="1" applyProtection="1">
      <alignment horizontal="right"/>
    </xf>
    <xf numFmtId="0" fontId="48" fillId="0" borderId="0" xfId="0" applyFont="1" applyAlignment="1" applyProtection="1">
      <alignment horizontal="center" wrapText="1"/>
    </xf>
    <xf numFmtId="0" fontId="4" fillId="0" borderId="0" xfId="0" applyFont="1" applyAlignment="1" applyProtection="1">
      <alignment horizontal="right"/>
      <protection locked="0"/>
    </xf>
    <xf numFmtId="0" fontId="4" fillId="0" borderId="0" xfId="0" applyFont="1" applyAlignment="1" applyProtection="1">
      <alignment horizontal="right"/>
    </xf>
    <xf numFmtId="0" fontId="48" fillId="0" borderId="0" xfId="0" applyFont="1" applyAlignment="1">
      <alignment horizontal="center" vertical="center" wrapText="1"/>
    </xf>
    <xf numFmtId="0" fontId="2" fillId="0" borderId="0" xfId="0" applyFont="1" applyFill="1" applyAlignment="1" applyProtection="1">
      <alignment vertical="top"/>
    </xf>
    <xf numFmtId="0" fontId="48" fillId="0" borderId="0" xfId="0" applyFont="1" applyFill="1" applyBorder="1" applyAlignment="1" applyProtection="1">
      <alignment wrapText="1"/>
    </xf>
    <xf numFmtId="0" fontId="48" fillId="0" borderId="0" xfId="0" applyFont="1" applyFill="1" applyAlignment="1" applyProtection="1">
      <alignment horizontal="center" wrapText="1"/>
    </xf>
    <xf numFmtId="0" fontId="2" fillId="0" borderId="0" xfId="0" applyFont="1" applyFill="1" applyAlignment="1" applyProtection="1">
      <alignment horizontal="right"/>
      <protection locked="0"/>
    </xf>
    <xf numFmtId="0" fontId="48" fillId="0" borderId="0" xfId="0" applyFont="1" applyFill="1" applyBorder="1" applyAlignment="1" applyProtection="1">
      <alignment horizontal="left" wrapText="1"/>
    </xf>
    <xf numFmtId="0" fontId="48" fillId="0" borderId="0" xfId="0" quotePrefix="1" applyFont="1" applyFill="1" applyBorder="1" applyAlignment="1" applyProtection="1">
      <alignment horizontal="left" wrapText="1"/>
    </xf>
    <xf numFmtId="0" fontId="2" fillId="0" borderId="0" xfId="0" applyFont="1" applyFill="1" applyAlignment="1" applyProtection="1"/>
    <xf numFmtId="0" fontId="48" fillId="0" borderId="0" xfId="0" applyFont="1" applyFill="1" applyBorder="1" applyAlignment="1" applyProtection="1">
      <alignment vertical="center" wrapText="1"/>
    </xf>
    <xf numFmtId="0" fontId="2" fillId="0" borderId="0" xfId="0" applyFont="1" applyFill="1" applyBorder="1" applyAlignment="1" applyProtection="1">
      <alignment horizontal="left" wrapText="1"/>
    </xf>
    <xf numFmtId="0" fontId="2" fillId="0" borderId="0" xfId="0" applyFont="1" applyFill="1" applyAlignment="1" applyProtection="1">
      <alignment horizontal="center" wrapText="1"/>
    </xf>
    <xf numFmtId="0" fontId="4" fillId="40" borderId="0" xfId="836" applyFont="1" applyFill="1" applyProtection="1"/>
    <xf numFmtId="170" fontId="2" fillId="0" borderId="0" xfId="967" applyNumberFormat="1" applyFont="1" applyFill="1" applyAlignment="1">
      <alignment vertical="top"/>
    </xf>
    <xf numFmtId="0" fontId="48" fillId="0" borderId="0" xfId="0" applyFont="1" applyAlignment="1">
      <alignment horizontal="center" wrapText="1"/>
    </xf>
    <xf numFmtId="0" fontId="62" fillId="0" borderId="0" xfId="0" applyFont="1" applyAlignment="1">
      <alignment horizontal="center"/>
    </xf>
    <xf numFmtId="49" fontId="3" fillId="0" borderId="0" xfId="993" applyNumberFormat="1" applyFont="1" applyFill="1" applyBorder="1" applyAlignment="1" applyProtection="1">
      <alignment vertical="top" wrapText="1"/>
    </xf>
    <xf numFmtId="170" fontId="2" fillId="0" borderId="0" xfId="986" applyNumberFormat="1" applyFont="1" applyAlignment="1">
      <alignment vertical="top"/>
    </xf>
    <xf numFmtId="49" fontId="48" fillId="0" borderId="0" xfId="736" applyNumberFormat="1" applyFont="1" applyAlignment="1">
      <alignment horizontal="left" vertical="top" wrapText="1"/>
    </xf>
    <xf numFmtId="0" fontId="4" fillId="0" borderId="0" xfId="736" applyFont="1" applyFill="1" applyAlignment="1"/>
    <xf numFmtId="0" fontId="48" fillId="0" borderId="0" xfId="736" applyFont="1" applyAlignment="1">
      <alignment horizontal="center" wrapText="1"/>
    </xf>
    <xf numFmtId="0" fontId="4" fillId="0" borderId="0" xfId="736" applyFont="1" applyFill="1" applyAlignment="1">
      <alignment horizontal="right"/>
    </xf>
    <xf numFmtId="0" fontId="4" fillId="0" borderId="0" xfId="736" applyFont="1" applyFill="1"/>
    <xf numFmtId="171" fontId="2" fillId="0" borderId="0" xfId="986" applyNumberFormat="1" applyFont="1" applyBorder="1" applyProtection="1"/>
    <xf numFmtId="0" fontId="4" fillId="0" borderId="0" xfId="736" applyFont="1" applyFill="1" applyAlignment="1">
      <alignment horizontal="center"/>
    </xf>
    <xf numFmtId="0" fontId="48" fillId="0" borderId="0" xfId="736" applyFont="1" applyAlignment="1">
      <alignment horizontal="left" vertical="top" wrapText="1"/>
    </xf>
    <xf numFmtId="0" fontId="62" fillId="0" borderId="0" xfId="0" applyFont="1"/>
    <xf numFmtId="0" fontId="2" fillId="0" borderId="0" xfId="736" applyFont="1" applyFill="1" applyAlignment="1"/>
    <xf numFmtId="0" fontId="57" fillId="0" borderId="0" xfId="736" applyFont="1" applyAlignment="1">
      <alignment horizontal="left" vertical="top" wrapText="1"/>
    </xf>
    <xf numFmtId="0" fontId="4" fillId="0" borderId="0" xfId="736" applyFont="1" applyFill="1" applyAlignment="1">
      <alignment horizontal="right" vertical="top"/>
    </xf>
    <xf numFmtId="0" fontId="2" fillId="0" borderId="0" xfId="0" applyNumberFormat="1" applyFont="1" applyFill="1" applyAlignment="1">
      <alignment horizontal="left" vertical="top" wrapText="1"/>
    </xf>
    <xf numFmtId="0" fontId="62" fillId="0" borderId="0" xfId="0" applyFont="1" applyAlignment="1">
      <alignment horizontal="right"/>
    </xf>
    <xf numFmtId="0" fontId="2" fillId="0" borderId="0" xfId="0" applyFont="1" applyFill="1" applyAlignment="1">
      <alignment vertical="top" wrapText="1"/>
    </xf>
    <xf numFmtId="0" fontId="2" fillId="0" borderId="0" xfId="736" applyFont="1" applyFill="1" applyAlignment="1">
      <alignment horizontal="right"/>
    </xf>
    <xf numFmtId="0" fontId="2" fillId="0" borderId="0" xfId="736" applyFont="1" applyAlignment="1">
      <alignment horizontal="center" wrapText="1"/>
    </xf>
    <xf numFmtId="0" fontId="2" fillId="0" borderId="0" xfId="736" applyFont="1" applyFill="1" applyAlignment="1">
      <alignment horizontal="left" vertical="top" wrapText="1"/>
    </xf>
    <xf numFmtId="171" fontId="2" fillId="0" borderId="0" xfId="986" applyNumberFormat="1" applyFont="1" applyFill="1" applyBorder="1" applyAlignment="1" applyProtection="1">
      <alignment horizontal="right"/>
      <protection locked="0"/>
    </xf>
    <xf numFmtId="49" fontId="4" fillId="0" borderId="0" xfId="2701" applyNumberFormat="1" applyFont="1" applyFill="1" applyAlignment="1">
      <alignment vertical="top" wrapText="1"/>
    </xf>
    <xf numFmtId="49" fontId="54" fillId="0" borderId="0" xfId="2708" applyNumberFormat="1" applyFont="1" applyBorder="1" applyAlignment="1">
      <alignment vertical="center" wrapText="1"/>
    </xf>
    <xf numFmtId="0" fontId="48" fillId="0" borderId="0" xfId="0" applyFont="1" applyAlignment="1">
      <alignment horizontal="left" vertical="top" wrapText="1"/>
    </xf>
    <xf numFmtId="0" fontId="4" fillId="0" borderId="0" xfId="0" applyFont="1"/>
    <xf numFmtId="0" fontId="4" fillId="0" borderId="0" xfId="0" applyFont="1" applyAlignment="1">
      <alignment horizontal="right"/>
    </xf>
    <xf numFmtId="0" fontId="48" fillId="0" borderId="0" xfId="0" applyFont="1" applyAlignment="1">
      <alignment horizontal="center" wrapText="1"/>
    </xf>
    <xf numFmtId="0" fontId="4" fillId="0" borderId="0" xfId="736" applyFont="1" applyFill="1" applyAlignment="1">
      <alignment horizontal="right"/>
    </xf>
    <xf numFmtId="171" fontId="2" fillId="0" borderId="0" xfId="986" applyNumberFormat="1" applyFont="1" applyBorder="1" applyProtection="1"/>
    <xf numFmtId="0" fontId="48" fillId="0" borderId="0" xfId="736" applyFont="1" applyAlignment="1">
      <alignment horizontal="left" vertical="top" wrapText="1"/>
    </xf>
    <xf numFmtId="0" fontId="4" fillId="0" borderId="0" xfId="0" applyFont="1" applyFill="1"/>
    <xf numFmtId="170" fontId="2" fillId="0" borderId="0" xfId="967" applyNumberFormat="1" applyFont="1" applyAlignment="1">
      <alignment vertical="top"/>
    </xf>
    <xf numFmtId="49" fontId="56" fillId="0" borderId="0" xfId="2698" applyFont="1" applyAlignment="1">
      <alignment horizontal="left" vertical="top" wrapText="1" readingOrder="1"/>
    </xf>
    <xf numFmtId="0" fontId="48" fillId="0" borderId="0" xfId="0" applyFont="1" applyAlignment="1">
      <alignment horizontal="center"/>
    </xf>
    <xf numFmtId="0" fontId="48" fillId="0" borderId="0" xfId="0" applyFont="1" applyAlignment="1">
      <alignment vertical="top" wrapText="1"/>
    </xf>
    <xf numFmtId="171" fontId="2" fillId="39" borderId="15" xfId="2703" applyNumberFormat="1" applyFont="1" applyAlignment="1">
      <alignment horizontal="right"/>
      <protection locked="0"/>
    </xf>
    <xf numFmtId="171" fontId="2" fillId="0" borderId="0" xfId="967" applyNumberFormat="1" applyFont="1" applyBorder="1" applyAlignment="1" applyProtection="1">
      <alignment horizontal="right"/>
    </xf>
    <xf numFmtId="0" fontId="4" fillId="0" borderId="0" xfId="0" applyFont="1" applyAlignment="1">
      <alignment horizontal="right"/>
    </xf>
    <xf numFmtId="0" fontId="58" fillId="0" borderId="0" xfId="833" applyNumberFormat="1" applyFont="1" applyFill="1" applyAlignment="1" applyProtection="1">
      <alignment horizontal="left" vertical="top" wrapText="1"/>
    </xf>
    <xf numFmtId="0" fontId="58" fillId="0" borderId="0" xfId="833" applyFont="1" applyFill="1" applyAlignment="1" applyProtection="1">
      <alignment horizontal="center"/>
    </xf>
    <xf numFmtId="0" fontId="58" fillId="0" borderId="0" xfId="833" applyFont="1" applyAlignment="1" applyProtection="1">
      <alignment horizontal="center"/>
    </xf>
    <xf numFmtId="0" fontId="4" fillId="0" borderId="0" xfId="597" applyFont="1" applyFill="1"/>
    <xf numFmtId="171" fontId="2" fillId="39" borderId="15" xfId="2703" applyNumberFormat="1" applyFont="1">
      <alignment horizontal="right" readingOrder="1"/>
      <protection locked="0"/>
    </xf>
    <xf numFmtId="0" fontId="4" fillId="0" borderId="0" xfId="597" applyFont="1" applyFill="1" applyAlignment="1">
      <alignment horizontal="right"/>
    </xf>
    <xf numFmtId="0" fontId="4" fillId="0" borderId="0" xfId="597" applyFont="1" applyFill="1" applyAlignment="1">
      <alignment horizontal="center"/>
    </xf>
    <xf numFmtId="0" fontId="48" fillId="0" borderId="0" xfId="597" applyFont="1" applyAlignment="1">
      <alignment horizontal="center"/>
    </xf>
    <xf numFmtId="0" fontId="48" fillId="0" borderId="0" xfId="0" applyFont="1" applyFill="1" applyAlignment="1">
      <alignment horizontal="left" wrapText="1"/>
    </xf>
    <xf numFmtId="170" fontId="2" fillId="0" borderId="0" xfId="986" applyNumberFormat="1" applyFont="1" applyAlignment="1" applyProtection="1">
      <alignment vertical="top"/>
    </xf>
    <xf numFmtId="171" fontId="2" fillId="0" borderId="0" xfId="986" applyNumberFormat="1" applyFont="1" applyBorder="1" applyAlignment="1" applyProtection="1">
      <alignment horizontal="right"/>
    </xf>
    <xf numFmtId="170" fontId="2" fillId="0" borderId="0" xfId="986" applyNumberFormat="1" applyFont="1" applyAlignment="1">
      <alignment vertical="top"/>
    </xf>
    <xf numFmtId="170" fontId="43" fillId="0" borderId="0" xfId="986" applyNumberFormat="1" applyFont="1" applyAlignment="1">
      <alignment vertical="top"/>
    </xf>
    <xf numFmtId="0" fontId="64" fillId="0" borderId="0" xfId="0" applyFont="1" applyAlignment="1">
      <alignment wrapText="1"/>
    </xf>
    <xf numFmtId="0" fontId="64" fillId="0" borderId="0" xfId="0" applyFont="1"/>
    <xf numFmtId="0" fontId="65" fillId="0" borderId="0" xfId="0" applyFont="1" applyFill="1"/>
    <xf numFmtId="171" fontId="43" fillId="0" borderId="0" xfId="986" applyNumberFormat="1" applyFont="1" applyBorder="1" applyProtection="1"/>
    <xf numFmtId="0" fontId="43" fillId="0" borderId="0" xfId="0" applyFont="1" applyFill="1" applyAlignment="1"/>
    <xf numFmtId="0" fontId="66" fillId="0" borderId="0" xfId="0" applyFont="1" applyAlignment="1">
      <alignment horizontal="left" vertical="top" wrapText="1"/>
    </xf>
    <xf numFmtId="170" fontId="2" fillId="0" borderId="0" xfId="986" applyNumberFormat="1" applyFont="1" applyFill="1" applyAlignment="1" applyProtection="1">
      <alignment vertical="top"/>
    </xf>
    <xf numFmtId="49" fontId="48" fillId="0" borderId="0" xfId="833" applyNumberFormat="1" applyFont="1" applyFill="1" applyAlignment="1" applyProtection="1">
      <alignment horizontal="left" vertical="top" wrapText="1"/>
    </xf>
    <xf numFmtId="171" fontId="2" fillId="0" borderId="0" xfId="986" applyNumberFormat="1" applyFont="1" applyFill="1" applyBorder="1" applyAlignment="1" applyProtection="1">
      <alignment horizontal="right"/>
    </xf>
    <xf numFmtId="0" fontId="48" fillId="0" borderId="0" xfId="0" applyFont="1" applyFill="1"/>
    <xf numFmtId="0" fontId="58" fillId="0" borderId="0" xfId="0" applyNumberFormat="1" applyFont="1" applyFill="1" applyBorder="1" applyAlignment="1" applyProtection="1">
      <alignment vertical="center" wrapText="1"/>
    </xf>
    <xf numFmtId="49" fontId="2" fillId="0" borderId="0" xfId="736" applyNumberFormat="1" applyFont="1" applyFill="1" applyAlignment="1">
      <alignment horizontal="left" vertical="top" wrapText="1"/>
    </xf>
    <xf numFmtId="0" fontId="48" fillId="0" borderId="0" xfId="736" applyFont="1" applyFill="1" applyAlignment="1">
      <alignment horizontal="center"/>
    </xf>
    <xf numFmtId="0" fontId="48" fillId="0" borderId="0" xfId="736" applyFont="1" applyAlignment="1">
      <alignment horizontal="center"/>
    </xf>
    <xf numFmtId="171" fontId="4" fillId="0" borderId="0" xfId="736" applyNumberFormat="1" applyFont="1" applyFill="1" applyAlignment="1">
      <alignment horizontal="right"/>
    </xf>
    <xf numFmtId="0" fontId="67" fillId="0" borderId="0" xfId="0" applyFont="1" applyAlignment="1">
      <alignment horizontal="left" vertical="top" wrapText="1"/>
    </xf>
    <xf numFmtId="0" fontId="67" fillId="0" borderId="0" xfId="0" applyFont="1" applyAlignment="1">
      <alignment vertical="top" wrapText="1"/>
    </xf>
  </cellXfs>
  <cellStyles count="2720">
    <cellStyle name="20 % – Poudarek1 2" xfId="1"/>
    <cellStyle name="20 % – Poudarek1 2 2" xfId="2"/>
    <cellStyle name="20 % – Poudarek1 2 3" xfId="3"/>
    <cellStyle name="20 % – Poudarek1 2 4" xfId="4"/>
    <cellStyle name="20 % – Poudarek1 2 5" xfId="5"/>
    <cellStyle name="20 % – Poudarek1 3" xfId="6"/>
    <cellStyle name="20 % – Poudarek1 3 2" xfId="7"/>
    <cellStyle name="20 % – Poudarek1 3 3" xfId="8"/>
    <cellStyle name="20 % – Poudarek1 4" xfId="9"/>
    <cellStyle name="20 % – Poudarek1 4 2" xfId="10"/>
    <cellStyle name="20 % – Poudarek1 4 3" xfId="11"/>
    <cellStyle name="20 % – Poudarek1 5" xfId="12"/>
    <cellStyle name="20 % – Poudarek1 5 2" xfId="13"/>
    <cellStyle name="20 % – Poudarek1 5 3" xfId="14"/>
    <cellStyle name="20 % – Poudarek2 2" xfId="15"/>
    <cellStyle name="20 % – Poudarek2 2 2" xfId="16"/>
    <cellStyle name="20 % – Poudarek2 2 3" xfId="17"/>
    <cellStyle name="20 % – Poudarek2 2 4" xfId="18"/>
    <cellStyle name="20 % – Poudarek2 2 5" xfId="19"/>
    <cellStyle name="20 % – Poudarek2 3" xfId="20"/>
    <cellStyle name="20 % – Poudarek2 3 2" xfId="21"/>
    <cellStyle name="20 % – Poudarek2 3 3" xfId="22"/>
    <cellStyle name="20 % – Poudarek2 4" xfId="23"/>
    <cellStyle name="20 % – Poudarek2 4 2" xfId="24"/>
    <cellStyle name="20 % – Poudarek2 4 3" xfId="25"/>
    <cellStyle name="20 % – Poudarek2 5" xfId="26"/>
    <cellStyle name="20 % – Poudarek2 5 2" xfId="27"/>
    <cellStyle name="20 % – Poudarek2 5 3" xfId="28"/>
    <cellStyle name="20 % – Poudarek3 2" xfId="29"/>
    <cellStyle name="20 % – Poudarek3 2 2" xfId="30"/>
    <cellStyle name="20 % – Poudarek3 2 3" xfId="31"/>
    <cellStyle name="20 % – Poudarek3 2 4" xfId="32"/>
    <cellStyle name="20 % – Poudarek3 2 5" xfId="33"/>
    <cellStyle name="20 % – Poudarek3 3" xfId="34"/>
    <cellStyle name="20 % – Poudarek3 3 2" xfId="35"/>
    <cellStyle name="20 % – Poudarek3 3 3" xfId="36"/>
    <cellStyle name="20 % – Poudarek3 4" xfId="37"/>
    <cellStyle name="20 % – Poudarek3 4 2" xfId="38"/>
    <cellStyle name="20 % – Poudarek3 4 3" xfId="39"/>
    <cellStyle name="20 % – Poudarek3 5" xfId="40"/>
    <cellStyle name="20 % – Poudarek3 5 2" xfId="41"/>
    <cellStyle name="20 % – Poudarek3 5 3" xfId="42"/>
    <cellStyle name="20 % – Poudarek4 2" xfId="43"/>
    <cellStyle name="20 % – Poudarek4 2 2" xfId="44"/>
    <cellStyle name="20 % – Poudarek4 2 3" xfId="45"/>
    <cellStyle name="20 % – Poudarek4 2 4" xfId="46"/>
    <cellStyle name="20 % – Poudarek4 2 5" xfId="47"/>
    <cellStyle name="20 % – Poudarek4 3" xfId="48"/>
    <cellStyle name="20 % – Poudarek4 3 2" xfId="49"/>
    <cellStyle name="20 % – Poudarek4 3 3" xfId="50"/>
    <cellStyle name="20 % – Poudarek4 4" xfId="51"/>
    <cellStyle name="20 % – Poudarek4 4 2" xfId="52"/>
    <cellStyle name="20 % – Poudarek4 4 3" xfId="53"/>
    <cellStyle name="20 % – Poudarek4 5" xfId="54"/>
    <cellStyle name="20 % – Poudarek4 5 2" xfId="55"/>
    <cellStyle name="20 % – Poudarek4 5 3" xfId="56"/>
    <cellStyle name="20 % – Poudarek5 2" xfId="57"/>
    <cellStyle name="20 % – Poudarek5 2 2" xfId="58"/>
    <cellStyle name="20 % – Poudarek5 2 3" xfId="59"/>
    <cellStyle name="20 % – Poudarek5 3" xfId="60"/>
    <cellStyle name="20 % – Poudarek5 3 2" xfId="61"/>
    <cellStyle name="20 % – Poudarek5 3 3" xfId="62"/>
    <cellStyle name="20 % – Poudarek5 4" xfId="63"/>
    <cellStyle name="20 % – Poudarek5 4 2" xfId="64"/>
    <cellStyle name="20 % – Poudarek5 4 3" xfId="65"/>
    <cellStyle name="20 % – Poudarek5 5" xfId="66"/>
    <cellStyle name="20 % – Poudarek5 5 2" xfId="67"/>
    <cellStyle name="20 % – Poudarek5 5 3" xfId="68"/>
    <cellStyle name="20 % – Poudarek6 2" xfId="69"/>
    <cellStyle name="20 % – Poudarek6 2 2" xfId="70"/>
    <cellStyle name="20 % – Poudarek6 2 3" xfId="71"/>
    <cellStyle name="20 % – Poudarek6 2 4" xfId="72"/>
    <cellStyle name="20 % – Poudarek6 2 5" xfId="73"/>
    <cellStyle name="20 % – Poudarek6 3" xfId="74"/>
    <cellStyle name="20 % – Poudarek6 3 2" xfId="75"/>
    <cellStyle name="20 % – Poudarek6 3 3" xfId="76"/>
    <cellStyle name="20 % – Poudarek6 4" xfId="77"/>
    <cellStyle name="20 % – Poudarek6 4 2" xfId="78"/>
    <cellStyle name="20 % – Poudarek6 4 3" xfId="79"/>
    <cellStyle name="20 % – Poudarek6 5" xfId="80"/>
    <cellStyle name="20 % – Poudarek6 5 2" xfId="81"/>
    <cellStyle name="20 % – Poudarek6 5 3" xfId="82"/>
    <cellStyle name="40 % – Poudarek1 2" xfId="83"/>
    <cellStyle name="40 % – Poudarek1 2 2" xfId="84"/>
    <cellStyle name="40 % – Poudarek1 2 3" xfId="85"/>
    <cellStyle name="40 % – Poudarek1 2 4" xfId="86"/>
    <cellStyle name="40 % – Poudarek1 2 5" xfId="87"/>
    <cellStyle name="40 % – Poudarek1 3" xfId="88"/>
    <cellStyle name="40 % – Poudarek1 3 2" xfId="89"/>
    <cellStyle name="40 % – Poudarek1 3 3" xfId="90"/>
    <cellStyle name="40 % – Poudarek1 4" xfId="91"/>
    <cellStyle name="40 % – Poudarek1 4 2" xfId="92"/>
    <cellStyle name="40 % – Poudarek1 4 3" xfId="93"/>
    <cellStyle name="40 % – Poudarek1 5" xfId="94"/>
    <cellStyle name="40 % – Poudarek1 5 2" xfId="95"/>
    <cellStyle name="40 % – Poudarek1 5 3" xfId="96"/>
    <cellStyle name="40 % – Poudarek2 2" xfId="97"/>
    <cellStyle name="40 % – Poudarek2 2 2" xfId="98"/>
    <cellStyle name="40 % – Poudarek2 2 3" xfId="99"/>
    <cellStyle name="40 % – Poudarek2 3" xfId="100"/>
    <cellStyle name="40 % – Poudarek2 3 2" xfId="101"/>
    <cellStyle name="40 % – Poudarek2 3 3" xfId="102"/>
    <cellStyle name="40 % – Poudarek2 4" xfId="103"/>
    <cellStyle name="40 % – Poudarek2 4 2" xfId="104"/>
    <cellStyle name="40 % – Poudarek2 4 3" xfId="105"/>
    <cellStyle name="40 % – Poudarek2 5" xfId="106"/>
    <cellStyle name="40 % – Poudarek2 5 2" xfId="107"/>
    <cellStyle name="40 % – Poudarek2 5 3" xfId="108"/>
    <cellStyle name="40 % – Poudarek3 2" xfId="109"/>
    <cellStyle name="40 % – Poudarek3 2 2" xfId="110"/>
    <cellStyle name="40 % – Poudarek3 2 3" xfId="111"/>
    <cellStyle name="40 % – Poudarek3 2 4" xfId="112"/>
    <cellStyle name="40 % – Poudarek3 2 5" xfId="113"/>
    <cellStyle name="40 % – Poudarek3 3" xfId="114"/>
    <cellStyle name="40 % – Poudarek3 3 2" xfId="115"/>
    <cellStyle name="40 % – Poudarek3 3 3" xfId="116"/>
    <cellStyle name="40 % – Poudarek3 4" xfId="117"/>
    <cellStyle name="40 % – Poudarek3 4 2" xfId="118"/>
    <cellStyle name="40 % – Poudarek3 4 3" xfId="119"/>
    <cellStyle name="40 % – Poudarek3 5" xfId="120"/>
    <cellStyle name="40 % – Poudarek3 5 2" xfId="121"/>
    <cellStyle name="40 % – Poudarek3 5 3" xfId="122"/>
    <cellStyle name="40 % – Poudarek4 2" xfId="123"/>
    <cellStyle name="40 % – Poudarek4 2 2" xfId="124"/>
    <cellStyle name="40 % – Poudarek4 2 3" xfId="125"/>
    <cellStyle name="40 % – Poudarek4 2 4" xfId="126"/>
    <cellStyle name="40 % – Poudarek4 2 5" xfId="127"/>
    <cellStyle name="40 % – Poudarek4 3" xfId="128"/>
    <cellStyle name="40 % – Poudarek4 3 2" xfId="129"/>
    <cellStyle name="40 % – Poudarek4 3 3" xfId="130"/>
    <cellStyle name="40 % – Poudarek4 4" xfId="131"/>
    <cellStyle name="40 % – Poudarek4 4 2" xfId="132"/>
    <cellStyle name="40 % – Poudarek4 4 3" xfId="133"/>
    <cellStyle name="40 % – Poudarek4 5" xfId="134"/>
    <cellStyle name="40 % – Poudarek4 5 2" xfId="135"/>
    <cellStyle name="40 % – Poudarek4 5 3" xfId="136"/>
    <cellStyle name="40 % – Poudarek5 2" xfId="137"/>
    <cellStyle name="40 % – Poudarek5 2 2" xfId="138"/>
    <cellStyle name="40 % – Poudarek5 2 3" xfId="139"/>
    <cellStyle name="40 % – Poudarek5 2 4" xfId="140"/>
    <cellStyle name="40 % – Poudarek5 2 5" xfId="141"/>
    <cellStyle name="40 % – Poudarek5 3" xfId="142"/>
    <cellStyle name="40 % – Poudarek5 3 2" xfId="143"/>
    <cellStyle name="40 % – Poudarek5 3 3" xfId="144"/>
    <cellStyle name="40 % – Poudarek5 4" xfId="145"/>
    <cellStyle name="40 % – Poudarek5 4 2" xfId="146"/>
    <cellStyle name="40 % – Poudarek5 4 3" xfId="147"/>
    <cellStyle name="40 % – Poudarek5 5" xfId="148"/>
    <cellStyle name="40 % – Poudarek5 5 2" xfId="149"/>
    <cellStyle name="40 % – Poudarek5 5 3" xfId="150"/>
    <cellStyle name="40 % – Poudarek6 2" xfId="151"/>
    <cellStyle name="40 % – Poudarek6 2 2" xfId="152"/>
    <cellStyle name="40 % – Poudarek6 2 3" xfId="153"/>
    <cellStyle name="40 % – Poudarek6 2 4" xfId="154"/>
    <cellStyle name="40 % – Poudarek6 2 5" xfId="155"/>
    <cellStyle name="40 % – Poudarek6 3" xfId="156"/>
    <cellStyle name="40 % – Poudarek6 3 2" xfId="157"/>
    <cellStyle name="40 % – Poudarek6 3 3" xfId="158"/>
    <cellStyle name="40 % – Poudarek6 4" xfId="159"/>
    <cellStyle name="40 % – Poudarek6 4 2" xfId="160"/>
    <cellStyle name="40 % – Poudarek6 4 3" xfId="161"/>
    <cellStyle name="40 % – Poudarek6 5" xfId="162"/>
    <cellStyle name="40 % – Poudarek6 5 2" xfId="163"/>
    <cellStyle name="40 % – Poudarek6 5 3" xfId="164"/>
    <cellStyle name="60 % – Poudarek1 2" xfId="165"/>
    <cellStyle name="60 % – Poudarek1 2 2" xfId="166"/>
    <cellStyle name="60 % – Poudarek1 2 3" xfId="167"/>
    <cellStyle name="60 % – Poudarek1 2 4" xfId="168"/>
    <cellStyle name="60 % – Poudarek1 2 5" xfId="169"/>
    <cellStyle name="60 % – Poudarek1 3" xfId="170"/>
    <cellStyle name="60 % – Poudarek1 3 2" xfId="171"/>
    <cellStyle name="60 % – Poudarek1 3 3" xfId="172"/>
    <cellStyle name="60 % – Poudarek1 4" xfId="173"/>
    <cellStyle name="60 % – Poudarek1 4 2" xfId="174"/>
    <cellStyle name="60 % – Poudarek1 4 3" xfId="175"/>
    <cellStyle name="60 % – Poudarek1 5" xfId="176"/>
    <cellStyle name="60 % – Poudarek1 5 2" xfId="177"/>
    <cellStyle name="60 % – Poudarek1 5 3" xfId="178"/>
    <cellStyle name="60 % – Poudarek2 2" xfId="179"/>
    <cellStyle name="60 % – Poudarek2 2 2" xfId="180"/>
    <cellStyle name="60 % – Poudarek2 2 3" xfId="181"/>
    <cellStyle name="60 % – Poudarek2 2 4" xfId="182"/>
    <cellStyle name="60 % – Poudarek2 2 5" xfId="183"/>
    <cellStyle name="60 % – Poudarek2 3" xfId="184"/>
    <cellStyle name="60 % – Poudarek2 3 2" xfId="185"/>
    <cellStyle name="60 % – Poudarek2 3 3" xfId="186"/>
    <cellStyle name="60 % – Poudarek2 4" xfId="187"/>
    <cellStyle name="60 % – Poudarek2 4 2" xfId="188"/>
    <cellStyle name="60 % – Poudarek2 4 3" xfId="189"/>
    <cellStyle name="60 % – Poudarek2 5" xfId="190"/>
    <cellStyle name="60 % – Poudarek2 5 2" xfId="191"/>
    <cellStyle name="60 % – Poudarek2 5 3" xfId="192"/>
    <cellStyle name="60 % – Poudarek3 2" xfId="193"/>
    <cellStyle name="60 % – Poudarek3 2 2" xfId="194"/>
    <cellStyle name="60 % – Poudarek3 2 3" xfId="195"/>
    <cellStyle name="60 % – Poudarek3 2 4" xfId="196"/>
    <cellStyle name="60 % – Poudarek3 2 5" xfId="197"/>
    <cellStyle name="60 % – Poudarek3 3" xfId="198"/>
    <cellStyle name="60 % – Poudarek3 3 2" xfId="199"/>
    <cellStyle name="60 % – Poudarek3 3 3" xfId="200"/>
    <cellStyle name="60 % – Poudarek3 4" xfId="201"/>
    <cellStyle name="60 % – Poudarek3 4 2" xfId="202"/>
    <cellStyle name="60 % – Poudarek3 4 3" xfId="203"/>
    <cellStyle name="60 % – Poudarek3 5" xfId="204"/>
    <cellStyle name="60 % – Poudarek3 5 2" xfId="205"/>
    <cellStyle name="60 % – Poudarek3 5 3" xfId="206"/>
    <cellStyle name="60 % – Poudarek4 2" xfId="207"/>
    <cellStyle name="60 % – Poudarek4 2 2" xfId="208"/>
    <cellStyle name="60 % – Poudarek4 2 3" xfId="209"/>
    <cellStyle name="60 % – Poudarek4 2 4" xfId="210"/>
    <cellStyle name="60 % – Poudarek4 2 5" xfId="211"/>
    <cellStyle name="60 % – Poudarek4 3" xfId="212"/>
    <cellStyle name="60 % – Poudarek4 3 2" xfId="213"/>
    <cellStyle name="60 % – Poudarek4 3 3" xfId="214"/>
    <cellStyle name="60 % – Poudarek4 4" xfId="215"/>
    <cellStyle name="60 % – Poudarek4 4 2" xfId="216"/>
    <cellStyle name="60 % – Poudarek4 4 3" xfId="217"/>
    <cellStyle name="60 % – Poudarek4 5" xfId="218"/>
    <cellStyle name="60 % – Poudarek4 5 2" xfId="219"/>
    <cellStyle name="60 % – Poudarek4 5 3" xfId="220"/>
    <cellStyle name="60 % – Poudarek5 2" xfId="221"/>
    <cellStyle name="60 % – Poudarek5 2 2" xfId="222"/>
    <cellStyle name="60 % – Poudarek5 2 3" xfId="223"/>
    <cellStyle name="60 % – Poudarek5 2 4" xfId="224"/>
    <cellStyle name="60 % – Poudarek5 2 5" xfId="225"/>
    <cellStyle name="60 % – Poudarek5 3" xfId="226"/>
    <cellStyle name="60 % – Poudarek5 3 2" xfId="227"/>
    <cellStyle name="60 % – Poudarek5 3 3" xfId="228"/>
    <cellStyle name="60 % – Poudarek5 4" xfId="229"/>
    <cellStyle name="60 % – Poudarek5 4 2" xfId="230"/>
    <cellStyle name="60 % – Poudarek5 4 3" xfId="231"/>
    <cellStyle name="60 % – Poudarek5 5" xfId="232"/>
    <cellStyle name="60 % – Poudarek5 5 2" xfId="233"/>
    <cellStyle name="60 % – Poudarek5 5 3" xfId="234"/>
    <cellStyle name="60 % – Poudarek6 2" xfId="235"/>
    <cellStyle name="60 % – Poudarek6 2 2" xfId="236"/>
    <cellStyle name="60 % – Poudarek6 2 3" xfId="237"/>
    <cellStyle name="60 % – Poudarek6 2 4" xfId="238"/>
    <cellStyle name="60 % – Poudarek6 2 5" xfId="239"/>
    <cellStyle name="60 % – Poudarek6 3" xfId="240"/>
    <cellStyle name="60 % – Poudarek6 3 2" xfId="241"/>
    <cellStyle name="60 % – Poudarek6 3 3" xfId="242"/>
    <cellStyle name="60 % – Poudarek6 4" xfId="243"/>
    <cellStyle name="60 % – Poudarek6 4 2" xfId="244"/>
    <cellStyle name="60 % – Poudarek6 4 3" xfId="245"/>
    <cellStyle name="60 % – Poudarek6 5" xfId="246"/>
    <cellStyle name="60 % – Poudarek6 5 2" xfId="247"/>
    <cellStyle name="60 % – Poudarek6 5 3" xfId="248"/>
    <cellStyle name="Accent1 2" xfId="249"/>
    <cellStyle name="Accent1 3" xfId="250"/>
    <cellStyle name="Accent2 2" xfId="251"/>
    <cellStyle name="Accent2 3" xfId="252"/>
    <cellStyle name="Accent3 2" xfId="253"/>
    <cellStyle name="Accent3 3" xfId="254"/>
    <cellStyle name="Accent4 2" xfId="255"/>
    <cellStyle name="Accent4 3" xfId="256"/>
    <cellStyle name="Accent5 2" xfId="257"/>
    <cellStyle name="Accent5 3" xfId="258"/>
    <cellStyle name="Accent6 2" xfId="259"/>
    <cellStyle name="Accent6 3" xfId="260"/>
    <cellStyle name="Bad 2" xfId="261"/>
    <cellStyle name="Bad 3" xfId="262"/>
    <cellStyle name="Calculation 2" xfId="263"/>
    <cellStyle name="Calculation 3" xfId="264"/>
    <cellStyle name="CENA / KOS" xfId="2703"/>
    <cellStyle name="Check Cell 2" xfId="265"/>
    <cellStyle name="Check Cell 3" xfId="266"/>
    <cellStyle name="Comma0" xfId="267"/>
    <cellStyle name="Currency0" xfId="268"/>
    <cellStyle name="Date" xfId="269"/>
    <cellStyle name="Dezimal [0]_Tabelle1" xfId="270"/>
    <cellStyle name="Dezimal_Tabelle1" xfId="271"/>
    <cellStyle name="Dobro 2" xfId="272"/>
    <cellStyle name="Dobro 2 2" xfId="273"/>
    <cellStyle name="Dobro 2 3" xfId="274"/>
    <cellStyle name="Dobro 2 4" xfId="275"/>
    <cellStyle name="Dobro 2 5" xfId="276"/>
    <cellStyle name="Dobro 3" xfId="277"/>
    <cellStyle name="Dobro 3 2" xfId="278"/>
    <cellStyle name="Dobro 3 3" xfId="279"/>
    <cellStyle name="Dobro 4" xfId="280"/>
    <cellStyle name="Dobro 4 2" xfId="281"/>
    <cellStyle name="Dobro 4 3" xfId="282"/>
    <cellStyle name="Dobro 5" xfId="283"/>
    <cellStyle name="Dobro 5 2" xfId="284"/>
    <cellStyle name="Dobro 5 3" xfId="285"/>
    <cellStyle name="e.m.+kolicina" xfId="2702"/>
    <cellStyle name="Excel Built-in Comma" xfId="286"/>
    <cellStyle name="Excel Built-in Normal" xfId="287"/>
    <cellStyle name="Excel_BuiltIn_Comma 1" xfId="288"/>
    <cellStyle name="Explanatory Text 2" xfId="289"/>
    <cellStyle name="Fixed" xfId="290"/>
    <cellStyle name="general" xfId="291"/>
    <cellStyle name="Heading 1 2" xfId="292"/>
    <cellStyle name="Heading 2 2" xfId="293"/>
    <cellStyle name="Heading 3 2" xfId="294"/>
    <cellStyle name="Heading 4 2" xfId="295"/>
    <cellStyle name="Heading1" xfId="296"/>
    <cellStyle name="Heading2" xfId="297"/>
    <cellStyle name="Input 2" xfId="298"/>
    <cellStyle name="Input 3" xfId="299"/>
    <cellStyle name="Izhod 2" xfId="300"/>
    <cellStyle name="Izhod 2 2" xfId="301"/>
    <cellStyle name="Izhod 2 3" xfId="302"/>
    <cellStyle name="Izhod 2 4" xfId="303"/>
    <cellStyle name="Izhod 2 5" xfId="304"/>
    <cellStyle name="Izhod 3" xfId="305"/>
    <cellStyle name="Izhod 3 2" xfId="306"/>
    <cellStyle name="Izhod 3 3" xfId="307"/>
    <cellStyle name="Izhod 4" xfId="308"/>
    <cellStyle name="Izhod 4 2" xfId="309"/>
    <cellStyle name="Izhod 4 3" xfId="310"/>
    <cellStyle name="Izhod 5" xfId="311"/>
    <cellStyle name="Izhod 5 2" xfId="312"/>
    <cellStyle name="Izhod 5 3" xfId="313"/>
    <cellStyle name="Linked Cell 2" xfId="314"/>
    <cellStyle name="Naslov 1 2" xfId="315"/>
    <cellStyle name="Naslov 1 2 2" xfId="316"/>
    <cellStyle name="Naslov 1 2 3" xfId="317"/>
    <cellStyle name="Naslov 1 2 4" xfId="318"/>
    <cellStyle name="Naslov 1 2 5" xfId="319"/>
    <cellStyle name="Naslov 1 3" xfId="320"/>
    <cellStyle name="Naslov 1 3 2" xfId="321"/>
    <cellStyle name="Naslov 1 3 3" xfId="322"/>
    <cellStyle name="Naslov 1 4" xfId="323"/>
    <cellStyle name="Naslov 1 4 2" xfId="324"/>
    <cellStyle name="Naslov 1 4 3" xfId="325"/>
    <cellStyle name="Naslov 1 5" xfId="326"/>
    <cellStyle name="Naslov 1 5 2" xfId="327"/>
    <cellStyle name="Naslov 1 5 3" xfId="328"/>
    <cellStyle name="Naslov 2 2" xfId="329"/>
    <cellStyle name="Naslov 2 2 2" xfId="330"/>
    <cellStyle name="Naslov 2 2 3" xfId="331"/>
    <cellStyle name="Naslov 2 2 4" xfId="332"/>
    <cellStyle name="Naslov 2 2 5" xfId="333"/>
    <cellStyle name="Naslov 2 3" xfId="334"/>
    <cellStyle name="Naslov 2 3 2" xfId="335"/>
    <cellStyle name="Naslov 2 3 3" xfId="336"/>
    <cellStyle name="Naslov 2 4" xfId="337"/>
    <cellStyle name="Naslov 2 4 2" xfId="338"/>
    <cellStyle name="Naslov 2 4 3" xfId="339"/>
    <cellStyle name="Naslov 2 5" xfId="340"/>
    <cellStyle name="Naslov 2 5 2" xfId="341"/>
    <cellStyle name="Naslov 2 5 3" xfId="342"/>
    <cellStyle name="Naslov 3 2" xfId="343"/>
    <cellStyle name="Naslov 3 2 2" xfId="344"/>
    <cellStyle name="Naslov 3 2 3" xfId="345"/>
    <cellStyle name="Naslov 3 2 4" xfId="346"/>
    <cellStyle name="Naslov 3 2 5" xfId="347"/>
    <cellStyle name="Naslov 3 3" xfId="348"/>
    <cellStyle name="Naslov 3 3 2" xfId="349"/>
    <cellStyle name="Naslov 3 3 3" xfId="350"/>
    <cellStyle name="Naslov 3 4" xfId="351"/>
    <cellStyle name="Naslov 3 4 2" xfId="352"/>
    <cellStyle name="Naslov 3 4 3" xfId="353"/>
    <cellStyle name="Naslov 3 5" xfId="354"/>
    <cellStyle name="Naslov 3 5 2" xfId="355"/>
    <cellStyle name="Naslov 3 5 3" xfId="356"/>
    <cellStyle name="Naslov 4 2" xfId="357"/>
    <cellStyle name="Naslov 4 2 2" xfId="358"/>
    <cellStyle name="Naslov 4 2 3" xfId="359"/>
    <cellStyle name="Naslov 4 2 4" xfId="360"/>
    <cellStyle name="Naslov 4 2 5" xfId="361"/>
    <cellStyle name="Naslov 4 3" xfId="362"/>
    <cellStyle name="Naslov 4 3 2" xfId="363"/>
    <cellStyle name="Naslov 4 3 3" xfId="364"/>
    <cellStyle name="Naslov 4 4" xfId="365"/>
    <cellStyle name="Naslov 4 4 2" xfId="366"/>
    <cellStyle name="Naslov 4 4 3" xfId="367"/>
    <cellStyle name="Naslov 4 5" xfId="368"/>
    <cellStyle name="Naslov 4 5 2" xfId="369"/>
    <cellStyle name="Naslov 4 5 3" xfId="370"/>
    <cellStyle name="Naslov 5" xfId="371"/>
    <cellStyle name="Naslov 5 2" xfId="372"/>
    <cellStyle name="Naslov 5 3" xfId="373"/>
    <cellStyle name="Naslov 5 4" xfId="374"/>
    <cellStyle name="Naslov 5 5" xfId="375"/>
    <cellStyle name="Naslov 5 6" xfId="2698"/>
    <cellStyle name="Naslov 6" xfId="376"/>
    <cellStyle name="Naslov 6 2" xfId="377"/>
    <cellStyle name="Naslov 6 3" xfId="378"/>
    <cellStyle name="Naslov 7" xfId="379"/>
    <cellStyle name="Naslov 7 2" xfId="380"/>
    <cellStyle name="Naslov 7 3" xfId="381"/>
    <cellStyle name="Naslov 8" xfId="382"/>
    <cellStyle name="Naslov 8 2" xfId="383"/>
    <cellStyle name="Naslov 8 3" xfId="384"/>
    <cellStyle name="Navadno" xfId="0" builtinId="0"/>
    <cellStyle name="Navadno 10" xfId="385"/>
    <cellStyle name="Navadno 10 10" xfId="386"/>
    <cellStyle name="Navadno 10 10 2" xfId="387"/>
    <cellStyle name="Navadno 10 10 3" xfId="388"/>
    <cellStyle name="Navadno 10 10_VODA" xfId="389"/>
    <cellStyle name="Navadno 10 100" xfId="390"/>
    <cellStyle name="Navadno 10 101" xfId="391"/>
    <cellStyle name="Navadno 10 102" xfId="392"/>
    <cellStyle name="Navadno 10 103" xfId="393"/>
    <cellStyle name="Navadno 10 104" xfId="394"/>
    <cellStyle name="Navadno 10 105" xfId="395"/>
    <cellStyle name="Navadno 10 106" xfId="396"/>
    <cellStyle name="Navadno 10 107" xfId="397"/>
    <cellStyle name="Navadno 10 108" xfId="398"/>
    <cellStyle name="Navadno 10 109" xfId="399"/>
    <cellStyle name="Navadno 10 11" xfId="400"/>
    <cellStyle name="Navadno 10 11 2" xfId="401"/>
    <cellStyle name="Navadno 10 11 3" xfId="402"/>
    <cellStyle name="Navadno 10 11_VODA" xfId="403"/>
    <cellStyle name="Navadno 10 110" xfId="404"/>
    <cellStyle name="Navadno 10 111" xfId="405"/>
    <cellStyle name="Navadno 10 112" xfId="406"/>
    <cellStyle name="Navadno 10 113" xfId="407"/>
    <cellStyle name="Navadno 10 114" xfId="408"/>
    <cellStyle name="Navadno 10 115" xfId="409"/>
    <cellStyle name="Navadno 10 116" xfId="410"/>
    <cellStyle name="Navadno 10 117" xfId="411"/>
    <cellStyle name="Navadno 10 12" xfId="412"/>
    <cellStyle name="Navadno 10 12 2" xfId="413"/>
    <cellStyle name="Navadno 10 12 3" xfId="414"/>
    <cellStyle name="Navadno 10 12_VODA" xfId="415"/>
    <cellStyle name="Navadno 10 13" xfId="416"/>
    <cellStyle name="Navadno 10 13 2" xfId="417"/>
    <cellStyle name="Navadno 10 13 3" xfId="418"/>
    <cellStyle name="Navadno 10 13_VODA" xfId="419"/>
    <cellStyle name="Navadno 10 14" xfId="420"/>
    <cellStyle name="Navadno 10 14 2" xfId="421"/>
    <cellStyle name="Navadno 10 14 3" xfId="422"/>
    <cellStyle name="Navadno 10 14_VODA" xfId="423"/>
    <cellStyle name="Navadno 10 15" xfId="424"/>
    <cellStyle name="Navadno 10 15 2" xfId="425"/>
    <cellStyle name="Navadno 10 15 3" xfId="426"/>
    <cellStyle name="Navadno 10 15_VODA" xfId="427"/>
    <cellStyle name="Navadno 10 16" xfId="428"/>
    <cellStyle name="Navadno 10 16 2" xfId="429"/>
    <cellStyle name="Navadno 10 16 3" xfId="430"/>
    <cellStyle name="Navadno 10 16_VODA" xfId="431"/>
    <cellStyle name="Navadno 10 17" xfId="432"/>
    <cellStyle name="Navadno 10 17 2" xfId="433"/>
    <cellStyle name="Navadno 10 17 3" xfId="434"/>
    <cellStyle name="Navadno 10 17_VODA" xfId="435"/>
    <cellStyle name="Navadno 10 18" xfId="436"/>
    <cellStyle name="Navadno 10 18 2" xfId="437"/>
    <cellStyle name="Navadno 10 18 3" xfId="438"/>
    <cellStyle name="Navadno 10 18_VODA" xfId="439"/>
    <cellStyle name="Navadno 10 19" xfId="440"/>
    <cellStyle name="Navadno 10 19 2" xfId="441"/>
    <cellStyle name="Navadno 10 19 3" xfId="442"/>
    <cellStyle name="Navadno 10 19_VODA" xfId="443"/>
    <cellStyle name="Navadno 10 2" xfId="444"/>
    <cellStyle name="Navadno 10 2 2" xfId="445"/>
    <cellStyle name="Navadno 10 2 2 2" xfId="446"/>
    <cellStyle name="Navadno 10 2 3" xfId="447"/>
    <cellStyle name="Navadno 10 2_VODA" xfId="448"/>
    <cellStyle name="Navadno 10 20" xfId="449"/>
    <cellStyle name="Navadno 10 20 2" xfId="450"/>
    <cellStyle name="Navadno 10 20 3" xfId="451"/>
    <cellStyle name="Navadno 10 20_VODA" xfId="452"/>
    <cellStyle name="Navadno 10 21" xfId="453"/>
    <cellStyle name="Navadno 10 21 2" xfId="454"/>
    <cellStyle name="Navadno 10 21 3" xfId="455"/>
    <cellStyle name="Navadno 10 21_VODA" xfId="456"/>
    <cellStyle name="Navadno 10 22" xfId="457"/>
    <cellStyle name="Navadno 10 22 2" xfId="458"/>
    <cellStyle name="Navadno 10 22 3" xfId="459"/>
    <cellStyle name="Navadno 10 22_VODA" xfId="460"/>
    <cellStyle name="Navadno 10 23" xfId="461"/>
    <cellStyle name="Navadno 10 23 2" xfId="462"/>
    <cellStyle name="Navadno 10 23 3" xfId="463"/>
    <cellStyle name="Navadno 10 23_VODA" xfId="464"/>
    <cellStyle name="Navadno 10 24" xfId="465"/>
    <cellStyle name="Navadno 10 24 2" xfId="466"/>
    <cellStyle name="Navadno 10 24 3" xfId="467"/>
    <cellStyle name="Navadno 10 24_VODA" xfId="468"/>
    <cellStyle name="Navadno 10 25" xfId="469"/>
    <cellStyle name="Navadno 10 25 2" xfId="470"/>
    <cellStyle name="Navadno 10 25 3" xfId="471"/>
    <cellStyle name="Navadno 10 25_VODA" xfId="472"/>
    <cellStyle name="Navadno 10 26" xfId="473"/>
    <cellStyle name="Navadno 10 26 2" xfId="474"/>
    <cellStyle name="Navadno 10 26 3" xfId="475"/>
    <cellStyle name="Navadno 10 26_VODA" xfId="476"/>
    <cellStyle name="Navadno 10 27" xfId="477"/>
    <cellStyle name="Navadno 10 27 2" xfId="478"/>
    <cellStyle name="Navadno 10 27 3" xfId="479"/>
    <cellStyle name="Navadno 10 27_VODA" xfId="480"/>
    <cellStyle name="Navadno 10 28" xfId="481"/>
    <cellStyle name="Navadno 10 28 2" xfId="482"/>
    <cellStyle name="Navadno 10 28 3" xfId="483"/>
    <cellStyle name="Navadno 10 28_VODA" xfId="484"/>
    <cellStyle name="Navadno 10 29" xfId="485"/>
    <cellStyle name="Navadno 10 29 2" xfId="486"/>
    <cellStyle name="Navadno 10 29 3" xfId="487"/>
    <cellStyle name="Navadno 10 29_VODA" xfId="488"/>
    <cellStyle name="Navadno 10 3" xfId="489"/>
    <cellStyle name="Navadno 10 3 2" xfId="490"/>
    <cellStyle name="Navadno 10 3 3" xfId="491"/>
    <cellStyle name="Navadno 10 3_VODA" xfId="492"/>
    <cellStyle name="Navadno 10 30" xfId="493"/>
    <cellStyle name="Navadno 10 30 2" xfId="494"/>
    <cellStyle name="Navadno 10 30 3" xfId="495"/>
    <cellStyle name="Navadno 10 30_VODA" xfId="496"/>
    <cellStyle name="Navadno 10 31" xfId="497"/>
    <cellStyle name="Navadno 10 31 2" xfId="498"/>
    <cellStyle name="Navadno 10 31 3" xfId="499"/>
    <cellStyle name="Navadno 10 31_VODA" xfId="500"/>
    <cellStyle name="Navadno 10 32" xfId="501"/>
    <cellStyle name="Navadno 10 32 2" xfId="502"/>
    <cellStyle name="Navadno 10 32 3" xfId="503"/>
    <cellStyle name="Navadno 10 32_VODA" xfId="504"/>
    <cellStyle name="Navadno 10 33" xfId="505"/>
    <cellStyle name="Navadno 10 34" xfId="506"/>
    <cellStyle name="Navadno 10 35" xfId="507"/>
    <cellStyle name="Navadno 10 36" xfId="508"/>
    <cellStyle name="Navadno 10 37" xfId="509"/>
    <cellStyle name="Navadno 10 38" xfId="510"/>
    <cellStyle name="Navadno 10 39" xfId="511"/>
    <cellStyle name="Navadno 10 4" xfId="512"/>
    <cellStyle name="Navadno 10 4 2" xfId="513"/>
    <cellStyle name="Navadno 10 4 3" xfId="514"/>
    <cellStyle name="Navadno 10 4_VODA" xfId="515"/>
    <cellStyle name="Navadno 10 40" xfId="516"/>
    <cellStyle name="Navadno 10 41" xfId="517"/>
    <cellStyle name="Navadno 10 42" xfId="518"/>
    <cellStyle name="Navadno 10 43" xfId="519"/>
    <cellStyle name="Navadno 10 44" xfId="520"/>
    <cellStyle name="Navadno 10 45" xfId="521"/>
    <cellStyle name="Navadno 10 46" xfId="522"/>
    <cellStyle name="Navadno 10 47" xfId="523"/>
    <cellStyle name="Navadno 10 48" xfId="524"/>
    <cellStyle name="Navadno 10 49" xfId="525"/>
    <cellStyle name="Navadno 10 5" xfId="526"/>
    <cellStyle name="Navadno 10 5 2" xfId="527"/>
    <cellStyle name="Navadno 10 5 3" xfId="528"/>
    <cellStyle name="Navadno 10 5_VODA" xfId="529"/>
    <cellStyle name="Navadno 10 50" xfId="530"/>
    <cellStyle name="Navadno 10 51" xfId="531"/>
    <cellStyle name="Navadno 10 52" xfId="532"/>
    <cellStyle name="Navadno 10 53" xfId="533"/>
    <cellStyle name="Navadno 10 54" xfId="534"/>
    <cellStyle name="Navadno 10 55" xfId="535"/>
    <cellStyle name="Navadno 10 56" xfId="536"/>
    <cellStyle name="Navadno 10 57" xfId="537"/>
    <cellStyle name="Navadno 10 58" xfId="538"/>
    <cellStyle name="Navadno 10 59" xfId="539"/>
    <cellStyle name="Navadno 10 6" xfId="540"/>
    <cellStyle name="Navadno 10 6 2" xfId="541"/>
    <cellStyle name="Navadno 10 6 3" xfId="542"/>
    <cellStyle name="Navadno 10 6_VODA" xfId="543"/>
    <cellStyle name="Navadno 10 60" xfId="544"/>
    <cellStyle name="Navadno 10 61" xfId="545"/>
    <cellStyle name="Navadno 10 62" xfId="546"/>
    <cellStyle name="Navadno 10 63" xfId="547"/>
    <cellStyle name="Navadno 10 64" xfId="548"/>
    <cellStyle name="Navadno 10 65" xfId="549"/>
    <cellStyle name="Navadno 10 66" xfId="550"/>
    <cellStyle name="Navadno 10 67" xfId="551"/>
    <cellStyle name="Navadno 10 68" xfId="552"/>
    <cellStyle name="Navadno 10 69" xfId="553"/>
    <cellStyle name="Navadno 10 7" xfId="554"/>
    <cellStyle name="Navadno 10 7 2" xfId="555"/>
    <cellStyle name="Navadno 10 7 3" xfId="556"/>
    <cellStyle name="Navadno 10 7_VODA" xfId="557"/>
    <cellStyle name="Navadno 10 70" xfId="558"/>
    <cellStyle name="Navadno 10 71" xfId="559"/>
    <cellStyle name="Navadno 10 72" xfId="560"/>
    <cellStyle name="Navadno 10 73" xfId="561"/>
    <cellStyle name="Navadno 10 74" xfId="562"/>
    <cellStyle name="Navadno 10 75" xfId="563"/>
    <cellStyle name="Navadno 10 76" xfId="564"/>
    <cellStyle name="Navadno 10 77" xfId="565"/>
    <cellStyle name="Navadno 10 78" xfId="566"/>
    <cellStyle name="Navadno 10 79" xfId="567"/>
    <cellStyle name="Navadno 10 8" xfId="568"/>
    <cellStyle name="Navadno 10 8 2" xfId="569"/>
    <cellStyle name="Navadno 10 8 3" xfId="570"/>
    <cellStyle name="Navadno 10 8_VODA" xfId="571"/>
    <cellStyle name="Navadno 10 80" xfId="572"/>
    <cellStyle name="Navadno 10 81" xfId="573"/>
    <cellStyle name="Navadno 10 82" xfId="574"/>
    <cellStyle name="Navadno 10 83" xfId="575"/>
    <cellStyle name="Navadno 10 84" xfId="576"/>
    <cellStyle name="Navadno 10 85" xfId="577"/>
    <cellStyle name="Navadno 10 86" xfId="578"/>
    <cellStyle name="Navadno 10 87" xfId="579"/>
    <cellStyle name="Navadno 10 88" xfId="580"/>
    <cellStyle name="Navadno 10 89" xfId="581"/>
    <cellStyle name="Navadno 10 9" xfId="582"/>
    <cellStyle name="Navadno 10 9 2" xfId="583"/>
    <cellStyle name="Navadno 10 9 3" xfId="584"/>
    <cellStyle name="Navadno 10 9_VODA" xfId="585"/>
    <cellStyle name="Navadno 10 90" xfId="586"/>
    <cellStyle name="Navadno 10 91" xfId="587"/>
    <cellStyle name="Navadno 10 92" xfId="588"/>
    <cellStyle name="Navadno 10 93" xfId="589"/>
    <cellStyle name="Navadno 10 94" xfId="590"/>
    <cellStyle name="Navadno 10 95" xfId="591"/>
    <cellStyle name="Navadno 10 96" xfId="592"/>
    <cellStyle name="Navadno 10 97" xfId="593"/>
    <cellStyle name="Navadno 10 98" xfId="594"/>
    <cellStyle name="Navadno 10 99" xfId="595"/>
    <cellStyle name="Navadno 10_VODA" xfId="596"/>
    <cellStyle name="Navadno 11" xfId="597"/>
    <cellStyle name="Navadno 11 10" xfId="598"/>
    <cellStyle name="Navadno 11 10 2" xfId="599"/>
    <cellStyle name="Navadno 11 11" xfId="600"/>
    <cellStyle name="Navadno 11 11 2" xfId="601"/>
    <cellStyle name="Navadno 11 12" xfId="602"/>
    <cellStyle name="Navadno 11 12 2" xfId="603"/>
    <cellStyle name="Navadno 11 13" xfId="604"/>
    <cellStyle name="Navadno 11 13 2" xfId="605"/>
    <cellStyle name="Navadno 11 14" xfId="606"/>
    <cellStyle name="Navadno 11 14 2" xfId="607"/>
    <cellStyle name="Navadno 11 15" xfId="608"/>
    <cellStyle name="Navadno 11 15 2" xfId="609"/>
    <cellStyle name="Navadno 11 16" xfId="610"/>
    <cellStyle name="Navadno 11 16 2" xfId="611"/>
    <cellStyle name="Navadno 11 17" xfId="612"/>
    <cellStyle name="Navadno 11 17 2" xfId="613"/>
    <cellStyle name="Navadno 11 18" xfId="614"/>
    <cellStyle name="Navadno 11 18 2" xfId="615"/>
    <cellStyle name="Navadno 11 19" xfId="616"/>
    <cellStyle name="Navadno 11 19 2" xfId="617"/>
    <cellStyle name="Navadno 11 2" xfId="618"/>
    <cellStyle name="Navadno 11 2 2" xfId="619"/>
    <cellStyle name="Navadno 11 2 3" xfId="620"/>
    <cellStyle name="Navadno 11 2 4" xfId="621"/>
    <cellStyle name="Navadno 11 2 5" xfId="622"/>
    <cellStyle name="Navadno 11 2 6" xfId="623"/>
    <cellStyle name="Navadno 11 20" xfId="624"/>
    <cellStyle name="Navadno 11 20 2" xfId="625"/>
    <cellStyle name="Navadno 11 21" xfId="626"/>
    <cellStyle name="Navadno 11 21 2" xfId="627"/>
    <cellStyle name="Navadno 11 22" xfId="628"/>
    <cellStyle name="Navadno 11 22 2" xfId="629"/>
    <cellStyle name="Navadno 11 23" xfId="630"/>
    <cellStyle name="Navadno 11 23 2" xfId="631"/>
    <cellStyle name="Navadno 11 24" xfId="632"/>
    <cellStyle name="Navadno 11 24 2" xfId="633"/>
    <cellStyle name="Navadno 11 25" xfId="634"/>
    <cellStyle name="Navadno 11 25 2" xfId="635"/>
    <cellStyle name="Navadno 11 26" xfId="636"/>
    <cellStyle name="Navadno 11 26 2" xfId="637"/>
    <cellStyle name="Navadno 11 27" xfId="638"/>
    <cellStyle name="Navadno 11 27 2" xfId="639"/>
    <cellStyle name="Navadno 11 28" xfId="640"/>
    <cellStyle name="Navadno 11 28 2" xfId="641"/>
    <cellStyle name="Navadno 11 29" xfId="642"/>
    <cellStyle name="Navadno 11 29 2" xfId="643"/>
    <cellStyle name="Navadno 11 3" xfId="644"/>
    <cellStyle name="Navadno 11 3 2" xfId="645"/>
    <cellStyle name="Navadno 11 3 3" xfId="646"/>
    <cellStyle name="Navadno 11 3 4" xfId="647"/>
    <cellStyle name="Navadno 11 3 5" xfId="648"/>
    <cellStyle name="Navadno 11 3 6" xfId="649"/>
    <cellStyle name="Navadno 11 30" xfId="650"/>
    <cellStyle name="Navadno 11 30 2" xfId="651"/>
    <cellStyle name="Navadno 11 31" xfId="652"/>
    <cellStyle name="Navadno 11 31 2" xfId="653"/>
    <cellStyle name="Navadno 11 32" xfId="654"/>
    <cellStyle name="Navadno 11 32 2" xfId="655"/>
    <cellStyle name="Navadno 11 33" xfId="656"/>
    <cellStyle name="Navadno 11 33 2" xfId="657"/>
    <cellStyle name="Navadno 11 34" xfId="658"/>
    <cellStyle name="Navadno 11 34 2" xfId="659"/>
    <cellStyle name="Navadno 11 35" xfId="660"/>
    <cellStyle name="Navadno 11 35 2" xfId="661"/>
    <cellStyle name="Navadno 11 36" xfId="662"/>
    <cellStyle name="Navadno 11 36 2" xfId="663"/>
    <cellStyle name="Navadno 11 37" xfId="664"/>
    <cellStyle name="Navadno 11 37 2" xfId="665"/>
    <cellStyle name="Navadno 11 38" xfId="666"/>
    <cellStyle name="Navadno 11 38 2" xfId="667"/>
    <cellStyle name="Navadno 11 39" xfId="668"/>
    <cellStyle name="Navadno 11 39 2" xfId="669"/>
    <cellStyle name="Navadno 11 4" xfId="670"/>
    <cellStyle name="Navadno 11 4 2" xfId="671"/>
    <cellStyle name="Navadno 11 4 3" xfId="672"/>
    <cellStyle name="Navadno 11 4 4" xfId="673"/>
    <cellStyle name="Navadno 11 4 5" xfId="674"/>
    <cellStyle name="Navadno 11 4 6" xfId="675"/>
    <cellStyle name="Navadno 11 40" xfId="676"/>
    <cellStyle name="Navadno 11 40 2" xfId="677"/>
    <cellStyle name="Navadno 11 41" xfId="678"/>
    <cellStyle name="Navadno 11 41 2" xfId="679"/>
    <cellStyle name="Navadno 11 42" xfId="680"/>
    <cellStyle name="Navadno 11 42 2" xfId="681"/>
    <cellStyle name="Navadno 11 43" xfId="682"/>
    <cellStyle name="Navadno 11 43 2" xfId="683"/>
    <cellStyle name="Navadno 11 44" xfId="684"/>
    <cellStyle name="Navadno 11 44 2" xfId="685"/>
    <cellStyle name="Navadno 11 5" xfId="686"/>
    <cellStyle name="Navadno 11 5 2" xfId="687"/>
    <cellStyle name="Navadno 11 5 3" xfId="688"/>
    <cellStyle name="Navadno 11 5 4" xfId="689"/>
    <cellStyle name="Navadno 11 5 5" xfId="690"/>
    <cellStyle name="Navadno 11 5 6" xfId="691"/>
    <cellStyle name="Navadno 11 6" xfId="692"/>
    <cellStyle name="Navadno 11 6 2" xfId="693"/>
    <cellStyle name="Navadno 11 6 3" xfId="694"/>
    <cellStyle name="Navadno 11 6 4" xfId="695"/>
    <cellStyle name="Navadno 11 6 5" xfId="696"/>
    <cellStyle name="Navadno 11 6 6" xfId="697"/>
    <cellStyle name="Navadno 11 7" xfId="698"/>
    <cellStyle name="Navadno 11 7 2" xfId="699"/>
    <cellStyle name="Navadno 11 70" xfId="2707"/>
    <cellStyle name="Navadno 11 8" xfId="700"/>
    <cellStyle name="Navadno 11 8 2" xfId="701"/>
    <cellStyle name="Navadno 11 9" xfId="702"/>
    <cellStyle name="Navadno 11 9 2" xfId="703"/>
    <cellStyle name="Navadno 12" xfId="704"/>
    <cellStyle name="Navadno 12 2" xfId="705"/>
    <cellStyle name="Navadno 12 2 2" xfId="706"/>
    <cellStyle name="Navadno 12 2 3" xfId="707"/>
    <cellStyle name="Navadno 12 2 4" xfId="708"/>
    <cellStyle name="Navadno 12 2 5" xfId="709"/>
    <cellStyle name="Navadno 12 2 6" xfId="710"/>
    <cellStyle name="Navadno 12 3" xfId="711"/>
    <cellStyle name="Navadno 12 3 2" xfId="712"/>
    <cellStyle name="Navadno 12 3 3" xfId="713"/>
    <cellStyle name="Navadno 12 3 4" xfId="714"/>
    <cellStyle name="Navadno 12 3 5" xfId="715"/>
    <cellStyle name="Navadno 12 3 6" xfId="716"/>
    <cellStyle name="Navadno 12 4" xfId="717"/>
    <cellStyle name="Navadno 12 4 2" xfId="718"/>
    <cellStyle name="Navadno 12 4 3" xfId="719"/>
    <cellStyle name="Navadno 12 4 4" xfId="720"/>
    <cellStyle name="Navadno 12 4 5" xfId="721"/>
    <cellStyle name="Navadno 12 4 6" xfId="722"/>
    <cellStyle name="Navadno 12 5" xfId="723"/>
    <cellStyle name="Navadno 12 5 2" xfId="724"/>
    <cellStyle name="Navadno 12 5 3" xfId="725"/>
    <cellStyle name="Navadno 12 5 4" xfId="726"/>
    <cellStyle name="Navadno 12 5 5" xfId="727"/>
    <cellStyle name="Navadno 12 5 6" xfId="728"/>
    <cellStyle name="Navadno 12 6" xfId="729"/>
    <cellStyle name="Navadno 12 6 2" xfId="730"/>
    <cellStyle name="Navadno 12 6 3" xfId="731"/>
    <cellStyle name="Navadno 12 6 4" xfId="732"/>
    <cellStyle name="Navadno 12 6 5" xfId="733"/>
    <cellStyle name="Navadno 12 6 6" xfId="734"/>
    <cellStyle name="Navadno 12 7" xfId="735"/>
    <cellStyle name="Navadno 13" xfId="736"/>
    <cellStyle name="Navadno 13 2" xfId="737"/>
    <cellStyle name="Navadno 13 2 2" xfId="738"/>
    <cellStyle name="Navadno 13 2 3" xfId="739"/>
    <cellStyle name="Navadno 13 2 4" xfId="740"/>
    <cellStyle name="Navadno 13 2 5" xfId="741"/>
    <cellStyle name="Navadno 13 2 6" xfId="742"/>
    <cellStyle name="Navadno 13 3" xfId="743"/>
    <cellStyle name="Navadno 13 3 2" xfId="744"/>
    <cellStyle name="Navadno 13 3 3" xfId="745"/>
    <cellStyle name="Navadno 13 3 4" xfId="746"/>
    <cellStyle name="Navadno 13 3 5" xfId="747"/>
    <cellStyle name="Navadno 13 3 6" xfId="748"/>
    <cellStyle name="Navadno 13 4" xfId="749"/>
    <cellStyle name="Navadno 13 4 2" xfId="750"/>
    <cellStyle name="Navadno 13 4 3" xfId="751"/>
    <cellStyle name="Navadno 13 4 4" xfId="752"/>
    <cellStyle name="Navadno 13 4 5" xfId="753"/>
    <cellStyle name="Navadno 13 4 6" xfId="754"/>
    <cellStyle name="Navadno 13 5" xfId="755"/>
    <cellStyle name="Navadno 13 5 2" xfId="756"/>
    <cellStyle name="Navadno 13 5 3" xfId="757"/>
    <cellStyle name="Navadno 13 5 4" xfId="758"/>
    <cellStyle name="Navadno 13 5 5" xfId="759"/>
    <cellStyle name="Navadno 13 5 6" xfId="760"/>
    <cellStyle name="Navadno 13 6" xfId="761"/>
    <cellStyle name="Navadno 13 6 2" xfId="762"/>
    <cellStyle name="Navadno 13 6 3" xfId="763"/>
    <cellStyle name="Navadno 13 6 4" xfId="764"/>
    <cellStyle name="Navadno 13 6 5" xfId="765"/>
    <cellStyle name="Navadno 13 6 6" xfId="766"/>
    <cellStyle name="Navadno 13 7" xfId="767"/>
    <cellStyle name="Navadno 14" xfId="768"/>
    <cellStyle name="Navadno 14 2" xfId="769"/>
    <cellStyle name="Navadno 14 2 2" xfId="770"/>
    <cellStyle name="Navadno 14 2 3" xfId="771"/>
    <cellStyle name="Navadno 14 2 4" xfId="772"/>
    <cellStyle name="Navadno 14 2 5" xfId="773"/>
    <cellStyle name="Navadno 14 2 6" xfId="774"/>
    <cellStyle name="Navadno 14 3" xfId="775"/>
    <cellStyle name="Navadno 14 3 2" xfId="776"/>
    <cellStyle name="Navadno 14 3 3" xfId="777"/>
    <cellStyle name="Navadno 14 3 4" xfId="778"/>
    <cellStyle name="Navadno 14 3 5" xfId="779"/>
    <cellStyle name="Navadno 14 3 6" xfId="780"/>
    <cellStyle name="Navadno 14 4" xfId="781"/>
    <cellStyle name="Navadno 14 4 2" xfId="782"/>
    <cellStyle name="Navadno 14 4 3" xfId="783"/>
    <cellStyle name="Navadno 14 4 4" xfId="784"/>
    <cellStyle name="Navadno 14 4 5" xfId="785"/>
    <cellStyle name="Navadno 14 4 6" xfId="786"/>
    <cellStyle name="Navadno 14 5" xfId="787"/>
    <cellStyle name="Navadno 14 5 2" xfId="788"/>
    <cellStyle name="Navadno 14 5 3" xfId="789"/>
    <cellStyle name="Navadno 14 5 4" xfId="790"/>
    <cellStyle name="Navadno 14 5 5" xfId="791"/>
    <cellStyle name="Navadno 14 5 6" xfId="792"/>
    <cellStyle name="Navadno 14 6" xfId="793"/>
    <cellStyle name="Navadno 14 6 2" xfId="794"/>
    <cellStyle name="Navadno 14 6 3" xfId="795"/>
    <cellStyle name="Navadno 14 6 4" xfId="796"/>
    <cellStyle name="Navadno 14 6 5" xfId="797"/>
    <cellStyle name="Navadno 14 6 6" xfId="798"/>
    <cellStyle name="Navadno 14 7" xfId="799"/>
    <cellStyle name="Navadno 15" xfId="800"/>
    <cellStyle name="Navadno 15 2" xfId="801"/>
    <cellStyle name="Navadno 15 2 2" xfId="802"/>
    <cellStyle name="Navadno 15 2 3" xfId="803"/>
    <cellStyle name="Navadno 15 2 4" xfId="804"/>
    <cellStyle name="Navadno 15 2 5" xfId="805"/>
    <cellStyle name="Navadno 15 2 6" xfId="806"/>
    <cellStyle name="Navadno 15 3" xfId="807"/>
    <cellStyle name="Navadno 15 3 2" xfId="808"/>
    <cellStyle name="Navadno 15 3 3" xfId="809"/>
    <cellStyle name="Navadno 15 3 4" xfId="810"/>
    <cellStyle name="Navadno 15 3 5" xfId="811"/>
    <cellStyle name="Navadno 15 3 6" xfId="812"/>
    <cellStyle name="Navadno 15 4" xfId="813"/>
    <cellStyle name="Navadno 15 4 2" xfId="814"/>
    <cellStyle name="Navadno 15 4 3" xfId="815"/>
    <cellStyle name="Navadno 15 4 4" xfId="816"/>
    <cellStyle name="Navadno 15 4 5" xfId="817"/>
    <cellStyle name="Navadno 15 4 6" xfId="818"/>
    <cellStyle name="Navadno 15 5" xfId="819"/>
    <cellStyle name="Navadno 15 5 2" xfId="820"/>
    <cellStyle name="Navadno 15 5 3" xfId="821"/>
    <cellStyle name="Navadno 15 5 4" xfId="822"/>
    <cellStyle name="Navadno 15 5 5" xfId="823"/>
    <cellStyle name="Navadno 15 5 6" xfId="824"/>
    <cellStyle name="Navadno 15 6" xfId="825"/>
    <cellStyle name="Navadno 15 6 2" xfId="826"/>
    <cellStyle name="Navadno 15 6 3" xfId="827"/>
    <cellStyle name="Navadno 15 6 4" xfId="828"/>
    <cellStyle name="Navadno 15 6 5" xfId="829"/>
    <cellStyle name="Navadno 15 6 6" xfId="830"/>
    <cellStyle name="Navadno 15 7" xfId="831"/>
    <cellStyle name="Navadno 16" xfId="832"/>
    <cellStyle name="Navadno 16 2" xfId="833"/>
    <cellStyle name="Navadno 16 2 2" xfId="834"/>
    <cellStyle name="Navadno 16 2 3" xfId="835"/>
    <cellStyle name="Navadno 16 2 4" xfId="836"/>
    <cellStyle name="Navadno 16 2 5" xfId="837"/>
    <cellStyle name="Navadno 16 2 6" xfId="838"/>
    <cellStyle name="Navadno 16 2 7" xfId="839"/>
    <cellStyle name="Navadno 16 3" xfId="840"/>
    <cellStyle name="Navadno 16 3 2" xfId="841"/>
    <cellStyle name="Navadno 16 3 3" xfId="842"/>
    <cellStyle name="Navadno 16 3 4" xfId="843"/>
    <cellStyle name="Navadno 16 3 5" xfId="844"/>
    <cellStyle name="Navadno 16 3 6" xfId="845"/>
    <cellStyle name="Navadno 16 4" xfId="846"/>
    <cellStyle name="Navadno 16 4 2" xfId="847"/>
    <cellStyle name="Navadno 16 4 3" xfId="848"/>
    <cellStyle name="Navadno 16 4 4" xfId="849"/>
    <cellStyle name="Navadno 16 4 5" xfId="850"/>
    <cellStyle name="Navadno 16 4 6" xfId="851"/>
    <cellStyle name="Navadno 16 5" xfId="852"/>
    <cellStyle name="Navadno 16 5 2" xfId="853"/>
    <cellStyle name="Navadno 16 5 3" xfId="854"/>
    <cellStyle name="Navadno 16 5 4" xfId="855"/>
    <cellStyle name="Navadno 16 5 5" xfId="856"/>
    <cellStyle name="Navadno 16 5 6" xfId="857"/>
    <cellStyle name="Navadno 16 6" xfId="858"/>
    <cellStyle name="Navadno 16 6 2" xfId="859"/>
    <cellStyle name="Navadno 16 6 3" xfId="860"/>
    <cellStyle name="Navadno 16 6 4" xfId="861"/>
    <cellStyle name="Navadno 16 6 5" xfId="862"/>
    <cellStyle name="Navadno 16 6 6" xfId="863"/>
    <cellStyle name="Navadno 16 7" xfId="864"/>
    <cellStyle name="Navadno 17" xfId="865"/>
    <cellStyle name="Navadno 17 2" xfId="866"/>
    <cellStyle name="Navadno 17 2 2" xfId="867"/>
    <cellStyle name="Navadno 17 2 3" xfId="868"/>
    <cellStyle name="Navadno 17 2 4" xfId="869"/>
    <cellStyle name="Navadno 17 2 5" xfId="870"/>
    <cellStyle name="Navadno 17 2 6" xfId="871"/>
    <cellStyle name="Navadno 17 3" xfId="872"/>
    <cellStyle name="Navadno 17 3 2" xfId="873"/>
    <cellStyle name="Navadno 17 3 3" xfId="874"/>
    <cellStyle name="Navadno 17 3 4" xfId="875"/>
    <cellStyle name="Navadno 17 3 5" xfId="876"/>
    <cellStyle name="Navadno 17 3 6" xfId="877"/>
    <cellStyle name="Navadno 17 4" xfId="878"/>
    <cellStyle name="Navadno 17 4 2" xfId="879"/>
    <cellStyle name="Navadno 17 4 3" xfId="880"/>
    <cellStyle name="Navadno 17 4 4" xfId="881"/>
    <cellStyle name="Navadno 17 4 5" xfId="882"/>
    <cellStyle name="Navadno 17 4 6" xfId="883"/>
    <cellStyle name="Navadno 17 5" xfId="884"/>
    <cellStyle name="Navadno 17 5 2" xfId="885"/>
    <cellStyle name="Navadno 17 5 3" xfId="886"/>
    <cellStyle name="Navadno 17 5 4" xfId="887"/>
    <cellStyle name="Navadno 17 5 5" xfId="888"/>
    <cellStyle name="Navadno 17 5 6" xfId="889"/>
    <cellStyle name="Navadno 17 6" xfId="890"/>
    <cellStyle name="Navadno 17 6 2" xfId="891"/>
    <cellStyle name="Navadno 17 6 3" xfId="892"/>
    <cellStyle name="Navadno 17 6 4" xfId="893"/>
    <cellStyle name="Navadno 17 6 5" xfId="894"/>
    <cellStyle name="Navadno 17 6 6" xfId="895"/>
    <cellStyle name="Navadno 17 7" xfId="896"/>
    <cellStyle name="Navadno 18" xfId="897"/>
    <cellStyle name="Navadno 18 10" xfId="898"/>
    <cellStyle name="Navadno 18 2" xfId="899"/>
    <cellStyle name="Navadno 18 2 2" xfId="900"/>
    <cellStyle name="Navadno 18 2 3" xfId="901"/>
    <cellStyle name="Navadno 18 2 4" xfId="902"/>
    <cellStyle name="Navadno 18 2 5" xfId="903"/>
    <cellStyle name="Navadno 18 2 6" xfId="904"/>
    <cellStyle name="Navadno 18 3" xfId="905"/>
    <cellStyle name="Navadno 18 3 2" xfId="906"/>
    <cellStyle name="Navadno 18 3 3" xfId="907"/>
    <cellStyle name="Navadno 18 3 4" xfId="908"/>
    <cellStyle name="Navadno 18 3 5" xfId="909"/>
    <cellStyle name="Navadno 18 3 6" xfId="910"/>
    <cellStyle name="Navadno 18 4" xfId="911"/>
    <cellStyle name="Navadno 18 4 2" xfId="912"/>
    <cellStyle name="Navadno 18 4 3" xfId="913"/>
    <cellStyle name="Navadno 18 4 4" xfId="914"/>
    <cellStyle name="Navadno 18 4 5" xfId="915"/>
    <cellStyle name="Navadno 18 4 6" xfId="916"/>
    <cellStyle name="Navadno 18 5" xfId="917"/>
    <cellStyle name="Navadno 18 5 2" xfId="918"/>
    <cellStyle name="Navadno 18 5 3" xfId="919"/>
    <cellStyle name="Navadno 18 5 4" xfId="920"/>
    <cellStyle name="Navadno 18 5 5" xfId="921"/>
    <cellStyle name="Navadno 18 5 6" xfId="922"/>
    <cellStyle name="Navadno 18 6" xfId="923"/>
    <cellStyle name="Navadno 18 6 2" xfId="924"/>
    <cellStyle name="Navadno 18 6 3" xfId="925"/>
    <cellStyle name="Navadno 18 6 4" xfId="926"/>
    <cellStyle name="Navadno 18 6 5" xfId="927"/>
    <cellStyle name="Navadno 18 6 6" xfId="928"/>
    <cellStyle name="Navadno 18 7" xfId="929"/>
    <cellStyle name="Navadno 18 7 2" xfId="930"/>
    <cellStyle name="Navadno 18 8" xfId="931"/>
    <cellStyle name="Navadno 18 8 2" xfId="932"/>
    <cellStyle name="Navadno 18 9" xfId="933"/>
    <cellStyle name="Navadno 18 9 2" xfId="934"/>
    <cellStyle name="Navadno 19" xfId="935"/>
    <cellStyle name="Navadno 19 2" xfId="936"/>
    <cellStyle name="Navadno 19 2 2" xfId="937"/>
    <cellStyle name="Navadno 19 2 3" xfId="938"/>
    <cellStyle name="Navadno 19 2 4" xfId="939"/>
    <cellStyle name="Navadno 19 2 5" xfId="940"/>
    <cellStyle name="Navadno 19 2 6" xfId="941"/>
    <cellStyle name="Navadno 19 3" xfId="942"/>
    <cellStyle name="Navadno 19 3 2" xfId="943"/>
    <cellStyle name="Navadno 19 3 3" xfId="944"/>
    <cellStyle name="Navadno 19 3 4" xfId="945"/>
    <cellStyle name="Navadno 19 3 5" xfId="946"/>
    <cellStyle name="Navadno 19 3 6" xfId="947"/>
    <cellStyle name="Navadno 19 4" xfId="948"/>
    <cellStyle name="Navadno 19 4 2" xfId="949"/>
    <cellStyle name="Navadno 19 4 3" xfId="950"/>
    <cellStyle name="Navadno 19 4 4" xfId="951"/>
    <cellStyle name="Navadno 19 4 5" xfId="952"/>
    <cellStyle name="Navadno 19 4 6" xfId="953"/>
    <cellStyle name="Navadno 19 5" xfId="954"/>
    <cellStyle name="Navadno 19 5 2" xfId="955"/>
    <cellStyle name="Navadno 19 5 3" xfId="956"/>
    <cellStyle name="Navadno 19 5 4" xfId="957"/>
    <cellStyle name="Navadno 19 5 5" xfId="958"/>
    <cellStyle name="Navadno 19 5 6" xfId="959"/>
    <cellStyle name="Navadno 19 6" xfId="960"/>
    <cellStyle name="Navadno 19 6 2" xfId="961"/>
    <cellStyle name="Navadno 19 6 3" xfId="962"/>
    <cellStyle name="Navadno 19 6 4" xfId="963"/>
    <cellStyle name="Navadno 19 6 5" xfId="964"/>
    <cellStyle name="Navadno 19 6 6" xfId="965"/>
    <cellStyle name="Navadno 19 7" xfId="966"/>
    <cellStyle name="Navadno 2" xfId="967"/>
    <cellStyle name="Navadno 2 10" xfId="968"/>
    <cellStyle name="Navadno 2 10 2" xfId="969"/>
    <cellStyle name="Navadno 2 10 3" xfId="970"/>
    <cellStyle name="Navadno 2 10 4" xfId="971"/>
    <cellStyle name="Navadno 2 10 5" xfId="972"/>
    <cellStyle name="Navadno 2 10 6" xfId="973"/>
    <cellStyle name="Navadno 2 11" xfId="974"/>
    <cellStyle name="Navadno 2 11 2" xfId="975"/>
    <cellStyle name="Navadno 2 12" xfId="976"/>
    <cellStyle name="Navadno 2 12 2" xfId="977"/>
    <cellStyle name="Navadno 2 13" xfId="978"/>
    <cellStyle name="Navadno 2 13 2" xfId="979"/>
    <cellStyle name="Navadno 2 14" xfId="980"/>
    <cellStyle name="Navadno 2 14 2" xfId="981"/>
    <cellStyle name="Navadno 2 15" xfId="982"/>
    <cellStyle name="Navadno 2 15 2" xfId="983"/>
    <cellStyle name="Navadno 2 16" xfId="984"/>
    <cellStyle name="Navadno 2 16 2" xfId="985"/>
    <cellStyle name="Navadno 2 17" xfId="986"/>
    <cellStyle name="Navadno 2 17 2" xfId="987"/>
    <cellStyle name="Navadno 2 18" xfId="988"/>
    <cellStyle name="Navadno 2 18 2" xfId="989"/>
    <cellStyle name="Navadno 2 19" xfId="990"/>
    <cellStyle name="Navadno 2 19 2" xfId="991"/>
    <cellStyle name="Navadno 2 2" xfId="992"/>
    <cellStyle name="Navadno 2 2 2" xfId="993"/>
    <cellStyle name="Navadno 2 2 2 2" xfId="2706"/>
    <cellStyle name="Navadno 2 2 3" xfId="994"/>
    <cellStyle name="Navadno 2 2 4" xfId="995"/>
    <cellStyle name="Navadno 2 2 5" xfId="996"/>
    <cellStyle name="Navadno 2 2 6" xfId="997"/>
    <cellStyle name="Navadno 2 2 7" xfId="998"/>
    <cellStyle name="Navadno 2 2 8" xfId="999"/>
    <cellStyle name="Navadno 2 2 9" xfId="1000"/>
    <cellStyle name="Navadno 2 20" xfId="1001"/>
    <cellStyle name="Navadno 2 20 2" xfId="1002"/>
    <cellStyle name="Navadno 2 21" xfId="1003"/>
    <cellStyle name="Navadno 2 21 2" xfId="1004"/>
    <cellStyle name="Navadno 2 22" xfId="1005"/>
    <cellStyle name="Navadno 2 22 2" xfId="1006"/>
    <cellStyle name="Navadno 2 23" xfId="1007"/>
    <cellStyle name="Navadno 2 23 2" xfId="1008"/>
    <cellStyle name="Navadno 2 24" xfId="1009"/>
    <cellStyle name="Navadno 2 24 2" xfId="1010"/>
    <cellStyle name="Navadno 2 25" xfId="1011"/>
    <cellStyle name="Navadno 2 25 2" xfId="1012"/>
    <cellStyle name="Navadno 2 26" xfId="1013"/>
    <cellStyle name="Navadno 2 26 2" xfId="1014"/>
    <cellStyle name="Navadno 2 27" xfId="1015"/>
    <cellStyle name="Navadno 2 27 2" xfId="1016"/>
    <cellStyle name="Navadno 2 28" xfId="1017"/>
    <cellStyle name="Navadno 2 28 2" xfId="1018"/>
    <cellStyle name="Navadno 2 29" xfId="1019"/>
    <cellStyle name="Navadno 2 29 2" xfId="1020"/>
    <cellStyle name="Navadno 2 3" xfId="1021"/>
    <cellStyle name="Navadno 2 3 2" xfId="1022"/>
    <cellStyle name="Navadno 2 3 3" xfId="1023"/>
    <cellStyle name="Navadno 2 3 4" xfId="1024"/>
    <cellStyle name="Navadno 2 3 5" xfId="1025"/>
    <cellStyle name="Navadno 2 3 6" xfId="1026"/>
    <cellStyle name="Navadno 2 30" xfId="1027"/>
    <cellStyle name="Navadno 2 30 2" xfId="1028"/>
    <cellStyle name="Navadno 2 31" xfId="1029"/>
    <cellStyle name="Navadno 2 31 2" xfId="1030"/>
    <cellStyle name="Navadno 2 32" xfId="1031"/>
    <cellStyle name="Navadno 2 32 2" xfId="1032"/>
    <cellStyle name="Navadno 2 33" xfId="1033"/>
    <cellStyle name="Navadno 2 33 2" xfId="1034"/>
    <cellStyle name="Navadno 2 34" xfId="1035"/>
    <cellStyle name="Navadno 2 34 2" xfId="1036"/>
    <cellStyle name="Navadno 2 35" xfId="1037"/>
    <cellStyle name="Navadno 2 35 2" xfId="1038"/>
    <cellStyle name="Navadno 2 36" xfId="1039"/>
    <cellStyle name="Navadno 2 36 2" xfId="1040"/>
    <cellStyle name="Navadno 2 37" xfId="1041"/>
    <cellStyle name="Navadno 2 37 2" xfId="1042"/>
    <cellStyle name="Navadno 2 38" xfId="1043"/>
    <cellStyle name="Navadno 2 38 2" xfId="1044"/>
    <cellStyle name="Navadno 2 39" xfId="1045"/>
    <cellStyle name="Navadno 2 39 2" xfId="1046"/>
    <cellStyle name="Navadno 2 4" xfId="1047"/>
    <cellStyle name="Navadno 2 4 2" xfId="1048"/>
    <cellStyle name="Navadno 2 4 3" xfId="1049"/>
    <cellStyle name="Navadno 2 4 4" xfId="1050"/>
    <cellStyle name="Navadno 2 4 5" xfId="1051"/>
    <cellStyle name="Navadno 2 4 6" xfId="1052"/>
    <cellStyle name="Navadno 2 40" xfId="1053"/>
    <cellStyle name="Navadno 2 40 2" xfId="1054"/>
    <cellStyle name="Navadno 2 41" xfId="1055"/>
    <cellStyle name="Navadno 2 41 2" xfId="1056"/>
    <cellStyle name="Navadno 2 42" xfId="1057"/>
    <cellStyle name="Navadno 2 42 2" xfId="1058"/>
    <cellStyle name="Navadno 2 43" xfId="1059"/>
    <cellStyle name="Navadno 2 43 2" xfId="1060"/>
    <cellStyle name="Navadno 2 44" xfId="1061"/>
    <cellStyle name="Navadno 2 44 2" xfId="1062"/>
    <cellStyle name="Navadno 2 45" xfId="1063"/>
    <cellStyle name="Navadno 2 45 2" xfId="1064"/>
    <cellStyle name="Navadno 2 46" xfId="1065"/>
    <cellStyle name="Navadno 2 46 2" xfId="1066"/>
    <cellStyle name="Navadno 2 47" xfId="1067"/>
    <cellStyle name="Navadno 2 47 2" xfId="1068"/>
    <cellStyle name="Navadno 2 48" xfId="1069"/>
    <cellStyle name="Navadno 2 48 2" xfId="1070"/>
    <cellStyle name="Navadno 2 49" xfId="1071"/>
    <cellStyle name="Navadno 2 49 2" xfId="1072"/>
    <cellStyle name="Navadno 2 5" xfId="1073"/>
    <cellStyle name="Navadno 2 5 2" xfId="1074"/>
    <cellStyle name="Navadno 2 5 3" xfId="1075"/>
    <cellStyle name="Navadno 2 5 4" xfId="1076"/>
    <cellStyle name="Navadno 2 5 5" xfId="1077"/>
    <cellStyle name="Navadno 2 5 6" xfId="1078"/>
    <cellStyle name="Navadno 2 50" xfId="1079"/>
    <cellStyle name="Navadno 2 50 2" xfId="1080"/>
    <cellStyle name="Navadno 2 51" xfId="1081"/>
    <cellStyle name="Navadno 2 51 2" xfId="1082"/>
    <cellStyle name="Navadno 2 52" xfId="1083"/>
    <cellStyle name="Navadno 2 52 2" xfId="1084"/>
    <cellStyle name="Navadno 2 53" xfId="1085"/>
    <cellStyle name="Navadno 2 53 2" xfId="1086"/>
    <cellStyle name="Navadno 2 54" xfId="1087"/>
    <cellStyle name="Navadno 2 54 2" xfId="1088"/>
    <cellStyle name="Navadno 2 55" xfId="1089"/>
    <cellStyle name="Navadno 2 55 2" xfId="1090"/>
    <cellStyle name="Navadno 2 56" xfId="1091"/>
    <cellStyle name="Navadno 2 56 2" xfId="1092"/>
    <cellStyle name="Navadno 2 57" xfId="1093"/>
    <cellStyle name="Navadno 2 57 2" xfId="1094"/>
    <cellStyle name="Navadno 2 58" xfId="1095"/>
    <cellStyle name="Navadno 2 58 2" xfId="1096"/>
    <cellStyle name="Navadno 2 59" xfId="1097"/>
    <cellStyle name="Navadno 2 59 2" xfId="1098"/>
    <cellStyle name="Navadno 2 6" xfId="1099"/>
    <cellStyle name="Navadno 2 6 2" xfId="1100"/>
    <cellStyle name="Navadno 2 6 3" xfId="1101"/>
    <cellStyle name="Navadno 2 6 4" xfId="1102"/>
    <cellStyle name="Navadno 2 6 5" xfId="1103"/>
    <cellStyle name="Navadno 2 6 6" xfId="1104"/>
    <cellStyle name="Navadno 2 60" xfId="1105"/>
    <cellStyle name="Navadno 2 60 2" xfId="1106"/>
    <cellStyle name="Navadno 2 61" xfId="1107"/>
    <cellStyle name="Navadno 2 61 2" xfId="1108"/>
    <cellStyle name="Navadno 2 62" xfId="1109"/>
    <cellStyle name="Navadno 2 62 2" xfId="1110"/>
    <cellStyle name="Navadno 2 62 3" xfId="1111"/>
    <cellStyle name="Navadno 2 62 4" xfId="1112"/>
    <cellStyle name="Navadno 2 63" xfId="1113"/>
    <cellStyle name="Navadno 2 63 2" xfId="1114"/>
    <cellStyle name="Navadno 2 64" xfId="1115"/>
    <cellStyle name="Navadno 2 64 2" xfId="1116"/>
    <cellStyle name="Navadno 2 65" xfId="1117"/>
    <cellStyle name="Navadno 2 65 2" xfId="1118"/>
    <cellStyle name="Navadno 2 66" xfId="1119"/>
    <cellStyle name="Navadno 2 66 2" xfId="1120"/>
    <cellStyle name="Navadno 2 67" xfId="1121"/>
    <cellStyle name="Navadno 2 67 2" xfId="1122"/>
    <cellStyle name="Navadno 2 68" xfId="1123"/>
    <cellStyle name="Navadno 2 68 2" xfId="1124"/>
    <cellStyle name="Navadno 2 69" xfId="1125"/>
    <cellStyle name="Navadno 2 69 2" xfId="1126"/>
    <cellStyle name="Navadno 2 7" xfId="1127"/>
    <cellStyle name="Navadno 2 7 2" xfId="1128"/>
    <cellStyle name="Navadno 2 7 3" xfId="1129"/>
    <cellStyle name="Navadno 2 7 4" xfId="1130"/>
    <cellStyle name="Navadno 2 7 5" xfId="1131"/>
    <cellStyle name="Navadno 2 7 6" xfId="1132"/>
    <cellStyle name="Navadno 2 70" xfId="1133"/>
    <cellStyle name="Navadno 2 70 2" xfId="1134"/>
    <cellStyle name="Navadno 2 71" xfId="1135"/>
    <cellStyle name="Navadno 2 71 2" xfId="1136"/>
    <cellStyle name="Navadno 2 72" xfId="1137"/>
    <cellStyle name="Navadno 2 73" xfId="1138"/>
    <cellStyle name="Navadno 2 74" xfId="1139"/>
    <cellStyle name="Navadno 2 75" xfId="1140"/>
    <cellStyle name="Navadno 2 76" xfId="1141"/>
    <cellStyle name="Navadno 2 77" xfId="1142"/>
    <cellStyle name="Navadno 2 78" xfId="1143"/>
    <cellStyle name="Navadno 2 79" xfId="1144"/>
    <cellStyle name="Navadno 2 8" xfId="1145"/>
    <cellStyle name="Navadno 2 8 2" xfId="1146"/>
    <cellStyle name="Navadno 2 8 3" xfId="1147"/>
    <cellStyle name="Navadno 2 8 4" xfId="1148"/>
    <cellStyle name="Navadno 2 8 5" xfId="1149"/>
    <cellStyle name="Navadno 2 8 6" xfId="1150"/>
    <cellStyle name="Navadno 2 80" xfId="1151"/>
    <cellStyle name="Navadno 2 81" xfId="1152"/>
    <cellStyle name="Navadno 2 82" xfId="1153"/>
    <cellStyle name="Navadno 2 83" xfId="1154"/>
    <cellStyle name="Navadno 2 84" xfId="1155"/>
    <cellStyle name="Navadno 2 85" xfId="1156"/>
    <cellStyle name="Navadno 2 86" xfId="1157"/>
    <cellStyle name="Navadno 2 9" xfId="1158"/>
    <cellStyle name="Navadno 2 9 2" xfId="1159"/>
    <cellStyle name="Navadno 2 9 3" xfId="1160"/>
    <cellStyle name="Navadno 2 9 4" xfId="1161"/>
    <cellStyle name="Navadno 2 9 5" xfId="1162"/>
    <cellStyle name="Navadno 2 9 6" xfId="1163"/>
    <cellStyle name="Navadno 2_NASLOVNICA PREDRAČUNOV" xfId="1164"/>
    <cellStyle name="Navadno 20" xfId="1165"/>
    <cellStyle name="Navadno 20 10" xfId="1166"/>
    <cellStyle name="Navadno 20 10 2" xfId="1167"/>
    <cellStyle name="Navadno 20 11" xfId="1168"/>
    <cellStyle name="Navadno 20 11 2" xfId="1169"/>
    <cellStyle name="Navadno 20 12" xfId="1170"/>
    <cellStyle name="Navadno 20 12 2" xfId="1171"/>
    <cellStyle name="Navadno 20 13" xfId="1172"/>
    <cellStyle name="Navadno 20 13 2" xfId="1173"/>
    <cellStyle name="Navadno 20 14" xfId="1174"/>
    <cellStyle name="Navadno 20 14 2" xfId="1175"/>
    <cellStyle name="Navadno 20 15" xfId="1176"/>
    <cellStyle name="Navadno 20 15 2" xfId="1177"/>
    <cellStyle name="Navadno 20 16" xfId="1178"/>
    <cellStyle name="Navadno 20 16 2" xfId="1179"/>
    <cellStyle name="Navadno 20 17" xfId="1180"/>
    <cellStyle name="Navadno 20 17 2" xfId="1181"/>
    <cellStyle name="Navadno 20 18" xfId="1182"/>
    <cellStyle name="Navadno 20 18 2" xfId="1183"/>
    <cellStyle name="Navadno 20 19" xfId="1184"/>
    <cellStyle name="Navadno 20 19 2" xfId="1185"/>
    <cellStyle name="Navadno 20 2" xfId="1186"/>
    <cellStyle name="Navadno 20 2 2" xfId="1187"/>
    <cellStyle name="Navadno 20 2 3" xfId="1188"/>
    <cellStyle name="Navadno 20 2 4" xfId="1189"/>
    <cellStyle name="Navadno 20 2 5" xfId="1190"/>
    <cellStyle name="Navadno 20 2 6" xfId="1191"/>
    <cellStyle name="Navadno 20 20" xfId="1192"/>
    <cellStyle name="Navadno 20 20 2" xfId="1193"/>
    <cellStyle name="Navadno 20 21" xfId="1194"/>
    <cellStyle name="Navadno 20 21 2" xfId="1195"/>
    <cellStyle name="Navadno 20 22" xfId="1196"/>
    <cellStyle name="Navadno 20 22 2" xfId="1197"/>
    <cellStyle name="Navadno 20 23" xfId="1198"/>
    <cellStyle name="Navadno 20 23 2" xfId="1199"/>
    <cellStyle name="Navadno 20 24" xfId="1200"/>
    <cellStyle name="Navadno 20 24 2" xfId="1201"/>
    <cellStyle name="Navadno 20 25" xfId="1202"/>
    <cellStyle name="Navadno 20 25 2" xfId="1203"/>
    <cellStyle name="Navadno 20 26" xfId="1204"/>
    <cellStyle name="Navadno 20 26 2" xfId="1205"/>
    <cellStyle name="Navadno 20 27" xfId="1206"/>
    <cellStyle name="Navadno 20 27 2" xfId="1207"/>
    <cellStyle name="Navadno 20 28" xfId="1208"/>
    <cellStyle name="Navadno 20 28 2" xfId="1209"/>
    <cellStyle name="Navadno 20 29" xfId="1210"/>
    <cellStyle name="Navadno 20 29 2" xfId="1211"/>
    <cellStyle name="Navadno 20 3" xfId="1212"/>
    <cellStyle name="Navadno 20 3 2" xfId="1213"/>
    <cellStyle name="Navadno 20 3 3" xfId="1214"/>
    <cellStyle name="Navadno 20 3 4" xfId="1215"/>
    <cellStyle name="Navadno 20 3 5" xfId="1216"/>
    <cellStyle name="Navadno 20 3 6" xfId="1217"/>
    <cellStyle name="Navadno 20 30" xfId="1218"/>
    <cellStyle name="Navadno 20 30 2" xfId="1219"/>
    <cellStyle name="Navadno 20 31" xfId="1220"/>
    <cellStyle name="Navadno 20 31 2" xfId="1221"/>
    <cellStyle name="Navadno 20 32" xfId="1222"/>
    <cellStyle name="Navadno 20 32 2" xfId="1223"/>
    <cellStyle name="Navadno 20 33" xfId="1224"/>
    <cellStyle name="Navadno 20 33 2" xfId="1225"/>
    <cellStyle name="Navadno 20 34" xfId="1226"/>
    <cellStyle name="Navadno 20 34 2" xfId="1227"/>
    <cellStyle name="Navadno 20 35" xfId="1228"/>
    <cellStyle name="Navadno 20 35 2" xfId="1229"/>
    <cellStyle name="Navadno 20 36" xfId="1230"/>
    <cellStyle name="Navadno 20 36 2" xfId="1231"/>
    <cellStyle name="Navadno 20 37" xfId="1232"/>
    <cellStyle name="Navadno 20 37 2" xfId="1233"/>
    <cellStyle name="Navadno 20 38" xfId="1234"/>
    <cellStyle name="Navadno 20 38 2" xfId="1235"/>
    <cellStyle name="Navadno 20 39" xfId="1236"/>
    <cellStyle name="Navadno 20 39 2" xfId="1237"/>
    <cellStyle name="Navadno 20 4" xfId="1238"/>
    <cellStyle name="Navadno 20 4 2" xfId="1239"/>
    <cellStyle name="Navadno 20 4 3" xfId="1240"/>
    <cellStyle name="Navadno 20 4 4" xfId="1241"/>
    <cellStyle name="Navadno 20 4 5" xfId="1242"/>
    <cellStyle name="Navadno 20 4 6" xfId="1243"/>
    <cellStyle name="Navadno 20 40" xfId="1244"/>
    <cellStyle name="Navadno 20 40 2" xfId="1245"/>
    <cellStyle name="Navadno 20 41" xfId="1246"/>
    <cellStyle name="Navadno 20 41 2" xfId="1247"/>
    <cellStyle name="Navadno 20 42" xfId="1248"/>
    <cellStyle name="Navadno 20 42 2" xfId="1249"/>
    <cellStyle name="Navadno 20 43" xfId="1250"/>
    <cellStyle name="Navadno 20 43 2" xfId="1251"/>
    <cellStyle name="Navadno 20 44" xfId="1252"/>
    <cellStyle name="Navadno 20 44 2" xfId="1253"/>
    <cellStyle name="Navadno 20 5" xfId="1254"/>
    <cellStyle name="Navadno 20 5 2" xfId="1255"/>
    <cellStyle name="Navadno 20 5 3" xfId="1256"/>
    <cellStyle name="Navadno 20 5 4" xfId="1257"/>
    <cellStyle name="Navadno 20 5 5" xfId="1258"/>
    <cellStyle name="Navadno 20 5 6" xfId="1259"/>
    <cellStyle name="Navadno 20 6" xfId="1260"/>
    <cellStyle name="Navadno 20 6 2" xfId="1261"/>
    <cellStyle name="Navadno 20 6 3" xfId="1262"/>
    <cellStyle name="Navadno 20 6 4" xfId="1263"/>
    <cellStyle name="Navadno 20 6 5" xfId="1264"/>
    <cellStyle name="Navadno 20 6 6" xfId="1265"/>
    <cellStyle name="Navadno 20 7" xfId="1266"/>
    <cellStyle name="Navadno 20 7 2" xfId="1267"/>
    <cellStyle name="Navadno 20 8" xfId="1268"/>
    <cellStyle name="Navadno 20 8 2" xfId="1269"/>
    <cellStyle name="Navadno 20 9" xfId="1270"/>
    <cellStyle name="Navadno 20 9 2" xfId="1271"/>
    <cellStyle name="Navadno 21" xfId="1272"/>
    <cellStyle name="Navadno 21 10" xfId="1273"/>
    <cellStyle name="Navadno 21 11" xfId="1274"/>
    <cellStyle name="Navadno 21 12" xfId="1275"/>
    <cellStyle name="Navadno 21 13" xfId="1276"/>
    <cellStyle name="Navadno 21 14" xfId="1277"/>
    <cellStyle name="Navadno 21 2" xfId="1278"/>
    <cellStyle name="Navadno 21 2 2" xfId="1279"/>
    <cellStyle name="Navadno 21 2 3" xfId="1280"/>
    <cellStyle name="Navadno 21 2 4" xfId="1281"/>
    <cellStyle name="Navadno 21 2 5" xfId="1282"/>
    <cellStyle name="Navadno 21 2 6" xfId="1283"/>
    <cellStyle name="Navadno 21 3" xfId="1284"/>
    <cellStyle name="Navadno 21 3 2" xfId="1285"/>
    <cellStyle name="Navadno 21 3 3" xfId="1286"/>
    <cellStyle name="Navadno 21 3 4" xfId="1287"/>
    <cellStyle name="Navadno 21 3 5" xfId="1288"/>
    <cellStyle name="Navadno 21 3 6" xfId="1289"/>
    <cellStyle name="Navadno 21 4" xfId="1290"/>
    <cellStyle name="Navadno 21 4 2" xfId="1291"/>
    <cellStyle name="Navadno 21 4 3" xfId="1292"/>
    <cellStyle name="Navadno 21 4 4" xfId="1293"/>
    <cellStyle name="Navadno 21 4 5" xfId="1294"/>
    <cellStyle name="Navadno 21 4 6" xfId="1295"/>
    <cellStyle name="Navadno 21 5" xfId="1296"/>
    <cellStyle name="Navadno 21 5 2" xfId="1297"/>
    <cellStyle name="Navadno 21 5 3" xfId="1298"/>
    <cellStyle name="Navadno 21 5 4" xfId="1299"/>
    <cellStyle name="Navadno 21 5 5" xfId="1300"/>
    <cellStyle name="Navadno 21 5 6" xfId="1301"/>
    <cellStyle name="Navadno 21 6" xfId="1302"/>
    <cellStyle name="Navadno 21 6 2" xfId="1303"/>
    <cellStyle name="Navadno 21 6 3" xfId="1304"/>
    <cellStyle name="Navadno 21 6 4" xfId="1305"/>
    <cellStyle name="Navadno 21 6 5" xfId="1306"/>
    <cellStyle name="Navadno 21 6 6" xfId="1307"/>
    <cellStyle name="Navadno 21 7" xfId="1308"/>
    <cellStyle name="Navadno 21 7 2" xfId="1309"/>
    <cellStyle name="Navadno 21 7 3" xfId="1310"/>
    <cellStyle name="Navadno 21 7 4" xfId="1311"/>
    <cellStyle name="Navadno 21 7 5" xfId="1312"/>
    <cellStyle name="Navadno 21 7 6" xfId="1313"/>
    <cellStyle name="Navadno 21 8" xfId="1314"/>
    <cellStyle name="Navadno 21 8 2" xfId="1315"/>
    <cellStyle name="Navadno 21 8 3" xfId="1316"/>
    <cellStyle name="Navadno 21 8 4" xfId="1317"/>
    <cellStyle name="Navadno 21 8 5" xfId="1318"/>
    <cellStyle name="Navadno 21 8 6" xfId="1319"/>
    <cellStyle name="Navadno 21 9" xfId="1320"/>
    <cellStyle name="Navadno 21 9 2" xfId="1321"/>
    <cellStyle name="Navadno 22" xfId="1322"/>
    <cellStyle name="Navadno 22 10" xfId="1323"/>
    <cellStyle name="Navadno 22 11" xfId="1324"/>
    <cellStyle name="Navadno 22 12" xfId="1325"/>
    <cellStyle name="Navadno 22 13" xfId="1326"/>
    <cellStyle name="Navadno 22 14" xfId="1327"/>
    <cellStyle name="Navadno 22 2" xfId="1328"/>
    <cellStyle name="Navadno 22 2 2" xfId="1329"/>
    <cellStyle name="Navadno 22 2 3" xfId="1330"/>
    <cellStyle name="Navadno 22 2 4" xfId="1331"/>
    <cellStyle name="Navadno 22 2 5" xfId="1332"/>
    <cellStyle name="Navadno 22 2 6" xfId="1333"/>
    <cellStyle name="Navadno 22 3" xfId="1334"/>
    <cellStyle name="Navadno 22 3 2" xfId="1335"/>
    <cellStyle name="Navadno 22 3 3" xfId="1336"/>
    <cellStyle name="Navadno 22 3 4" xfId="1337"/>
    <cellStyle name="Navadno 22 3 5" xfId="1338"/>
    <cellStyle name="Navadno 22 3 6" xfId="1339"/>
    <cellStyle name="Navadno 22 4" xfId="1340"/>
    <cellStyle name="Navadno 22 4 2" xfId="1341"/>
    <cellStyle name="Navadno 22 4 3" xfId="1342"/>
    <cellStyle name="Navadno 22 4 4" xfId="1343"/>
    <cellStyle name="Navadno 22 4 5" xfId="1344"/>
    <cellStyle name="Navadno 22 4 6" xfId="1345"/>
    <cellStyle name="Navadno 22 5" xfId="1346"/>
    <cellStyle name="Navadno 22 5 2" xfId="1347"/>
    <cellStyle name="Navadno 22 5 3" xfId="1348"/>
    <cellStyle name="Navadno 22 5 4" xfId="1349"/>
    <cellStyle name="Navadno 22 5 5" xfId="1350"/>
    <cellStyle name="Navadno 22 5 6" xfId="1351"/>
    <cellStyle name="Navadno 22 6" xfId="1352"/>
    <cellStyle name="Navadno 22 6 2" xfId="1353"/>
    <cellStyle name="Navadno 22 6 3" xfId="1354"/>
    <cellStyle name="Navadno 22 6 4" xfId="1355"/>
    <cellStyle name="Navadno 22 6 5" xfId="1356"/>
    <cellStyle name="Navadno 22 6 6" xfId="1357"/>
    <cellStyle name="Navadno 22 7" xfId="1358"/>
    <cellStyle name="Navadno 22 7 2" xfId="1359"/>
    <cellStyle name="Navadno 22 7 3" xfId="1360"/>
    <cellStyle name="Navadno 22 7 4" xfId="1361"/>
    <cellStyle name="Navadno 22 7 5" xfId="1362"/>
    <cellStyle name="Navadno 22 7 6" xfId="1363"/>
    <cellStyle name="Navadno 22 8" xfId="1364"/>
    <cellStyle name="Navadno 22 8 2" xfId="1365"/>
    <cellStyle name="Navadno 22 8 3" xfId="1366"/>
    <cellStyle name="Navadno 22 8 4" xfId="1367"/>
    <cellStyle name="Navadno 22 8 5" xfId="1368"/>
    <cellStyle name="Navadno 22 8 6" xfId="1369"/>
    <cellStyle name="Navadno 22 9" xfId="1370"/>
    <cellStyle name="Navadno 22 9 2" xfId="1371"/>
    <cellStyle name="Navadno 23" xfId="1372"/>
    <cellStyle name="Navadno 23 10" xfId="1373"/>
    <cellStyle name="Navadno 23 10 2" xfId="1374"/>
    <cellStyle name="Navadno 23 11" xfId="1375"/>
    <cellStyle name="Navadno 23 11 2" xfId="1376"/>
    <cellStyle name="Navadno 23 12" xfId="1377"/>
    <cellStyle name="Navadno 23 12 2" xfId="1378"/>
    <cellStyle name="Navadno 23 13" xfId="1379"/>
    <cellStyle name="Navadno 23 13 2" xfId="1380"/>
    <cellStyle name="Navadno 23 14" xfId="1381"/>
    <cellStyle name="Navadno 23 14 2" xfId="1382"/>
    <cellStyle name="Navadno 23 15" xfId="1383"/>
    <cellStyle name="Navadno 23 15 2" xfId="1384"/>
    <cellStyle name="Navadno 23 16" xfId="1385"/>
    <cellStyle name="Navadno 23 16 2" xfId="1386"/>
    <cellStyle name="Navadno 23 17" xfId="1387"/>
    <cellStyle name="Navadno 23 17 2" xfId="1388"/>
    <cellStyle name="Navadno 23 18" xfId="1389"/>
    <cellStyle name="Navadno 23 18 2" xfId="1390"/>
    <cellStyle name="Navadno 23 19" xfId="1391"/>
    <cellStyle name="Navadno 23 19 2" xfId="1392"/>
    <cellStyle name="Navadno 23 2" xfId="1393"/>
    <cellStyle name="Navadno 23 2 2" xfId="1394"/>
    <cellStyle name="Navadno 23 2 3" xfId="1395"/>
    <cellStyle name="Navadno 23 2 4" xfId="1396"/>
    <cellStyle name="Navadno 23 2 5" xfId="1397"/>
    <cellStyle name="Navadno 23 2 6" xfId="1398"/>
    <cellStyle name="Navadno 23 20" xfId="1399"/>
    <cellStyle name="Navadno 23 20 2" xfId="1400"/>
    <cellStyle name="Navadno 23 21" xfId="1401"/>
    <cellStyle name="Navadno 23 21 2" xfId="1402"/>
    <cellStyle name="Navadno 23 22" xfId="1403"/>
    <cellStyle name="Navadno 23 22 2" xfId="1404"/>
    <cellStyle name="Navadno 23 23" xfId="1405"/>
    <cellStyle name="Navadno 23 23 2" xfId="1406"/>
    <cellStyle name="Navadno 23 24" xfId="1407"/>
    <cellStyle name="Navadno 23 24 2" xfId="1408"/>
    <cellStyle name="Navadno 23 25" xfId="1409"/>
    <cellStyle name="Navadno 23 25 2" xfId="1410"/>
    <cellStyle name="Navadno 23 26" xfId="1411"/>
    <cellStyle name="Navadno 23 26 2" xfId="1412"/>
    <cellStyle name="Navadno 23 27" xfId="1413"/>
    <cellStyle name="Navadno 23 27 2" xfId="1414"/>
    <cellStyle name="Navadno 23 28" xfId="1415"/>
    <cellStyle name="Navadno 23 28 2" xfId="1416"/>
    <cellStyle name="Navadno 23 29" xfId="1417"/>
    <cellStyle name="Navadno 23 29 2" xfId="1418"/>
    <cellStyle name="Navadno 23 3" xfId="1419"/>
    <cellStyle name="Navadno 23 3 2" xfId="1420"/>
    <cellStyle name="Navadno 23 3 3" xfId="1421"/>
    <cellStyle name="Navadno 23 3 4" xfId="1422"/>
    <cellStyle name="Navadno 23 3 5" xfId="1423"/>
    <cellStyle name="Navadno 23 3 6" xfId="1424"/>
    <cellStyle name="Navadno 23 30" xfId="1425"/>
    <cellStyle name="Navadno 23 30 2" xfId="1426"/>
    <cellStyle name="Navadno 23 31" xfId="1427"/>
    <cellStyle name="Navadno 23 31 2" xfId="1428"/>
    <cellStyle name="Navadno 23 32" xfId="1429"/>
    <cellStyle name="Navadno 23 32 2" xfId="1430"/>
    <cellStyle name="Navadno 23 33" xfId="1431"/>
    <cellStyle name="Navadno 23 33 2" xfId="1432"/>
    <cellStyle name="Navadno 23 34" xfId="1433"/>
    <cellStyle name="Navadno 23 34 2" xfId="1434"/>
    <cellStyle name="Navadno 23 35" xfId="1435"/>
    <cellStyle name="Navadno 23 35 2" xfId="1436"/>
    <cellStyle name="Navadno 23 36" xfId="1437"/>
    <cellStyle name="Navadno 23 36 2" xfId="1438"/>
    <cellStyle name="Navadno 23 37" xfId="1439"/>
    <cellStyle name="Navadno 23 37 2" xfId="1440"/>
    <cellStyle name="Navadno 23 38" xfId="1441"/>
    <cellStyle name="Navadno 23 38 2" xfId="1442"/>
    <cellStyle name="Navadno 23 39" xfId="1443"/>
    <cellStyle name="Navadno 23 39 2" xfId="1444"/>
    <cellStyle name="Navadno 23 4" xfId="1445"/>
    <cellStyle name="Navadno 23 4 2" xfId="1446"/>
    <cellStyle name="Navadno 23 4 3" xfId="1447"/>
    <cellStyle name="Navadno 23 4 4" xfId="1448"/>
    <cellStyle name="Navadno 23 4 5" xfId="1449"/>
    <cellStyle name="Navadno 23 4 6" xfId="1450"/>
    <cellStyle name="Navadno 23 40" xfId="1451"/>
    <cellStyle name="Navadno 23 40 2" xfId="1452"/>
    <cellStyle name="Navadno 23 41" xfId="1453"/>
    <cellStyle name="Navadno 23 41 2" xfId="1454"/>
    <cellStyle name="Navadno 23 42" xfId="1455"/>
    <cellStyle name="Navadno 23 42 2" xfId="1456"/>
    <cellStyle name="Navadno 23 43" xfId="1457"/>
    <cellStyle name="Navadno 23 43 2" xfId="1458"/>
    <cellStyle name="Navadno 23 44" xfId="1459"/>
    <cellStyle name="Navadno 23 44 2" xfId="1460"/>
    <cellStyle name="Navadno 23 5" xfId="1461"/>
    <cellStyle name="Navadno 23 5 2" xfId="1462"/>
    <cellStyle name="Navadno 23 5 3" xfId="1463"/>
    <cellStyle name="Navadno 23 5 4" xfId="1464"/>
    <cellStyle name="Navadno 23 5 5" xfId="1465"/>
    <cellStyle name="Navadno 23 5 6" xfId="1466"/>
    <cellStyle name="Navadno 23 6" xfId="1467"/>
    <cellStyle name="Navadno 23 6 2" xfId="1468"/>
    <cellStyle name="Navadno 23 6 3" xfId="1469"/>
    <cellStyle name="Navadno 23 6 4" xfId="1470"/>
    <cellStyle name="Navadno 23 6 5" xfId="1471"/>
    <cellStyle name="Navadno 23 6 6" xfId="1472"/>
    <cellStyle name="Navadno 23 7" xfId="1473"/>
    <cellStyle name="Navadno 23 7 2" xfId="1474"/>
    <cellStyle name="Navadno 23 8" xfId="1475"/>
    <cellStyle name="Navadno 23 8 2" xfId="1476"/>
    <cellStyle name="Navadno 23 9" xfId="1477"/>
    <cellStyle name="Navadno 23 9 2" xfId="1478"/>
    <cellStyle name="Navadno 24" xfId="1479"/>
    <cellStyle name="Navadno 24 10" xfId="1480"/>
    <cellStyle name="Navadno 24 11" xfId="1481"/>
    <cellStyle name="Navadno 24 12" xfId="1482"/>
    <cellStyle name="Navadno 24 13" xfId="1483"/>
    <cellStyle name="Navadno 24 14" xfId="1484"/>
    <cellStyle name="Navadno 24 15" xfId="1485"/>
    <cellStyle name="Navadno 24 2" xfId="1486"/>
    <cellStyle name="Navadno 24 3" xfId="1487"/>
    <cellStyle name="Navadno 24 4" xfId="1488"/>
    <cellStyle name="Navadno 24 5" xfId="1489"/>
    <cellStyle name="Navadno 24 6" xfId="1490"/>
    <cellStyle name="Navadno 24 7" xfId="1491"/>
    <cellStyle name="Navadno 24 8" xfId="1492"/>
    <cellStyle name="Navadno 24 9" xfId="1493"/>
    <cellStyle name="Navadno 25" xfId="1494"/>
    <cellStyle name="Navadno 25 10" xfId="1495"/>
    <cellStyle name="Navadno 25 10 2" xfId="1496"/>
    <cellStyle name="Navadno 25 11" xfId="1497"/>
    <cellStyle name="Navadno 25 11 2" xfId="1498"/>
    <cellStyle name="Navadno 25 12" xfId="1499"/>
    <cellStyle name="Navadno 25 12 2" xfId="1500"/>
    <cellStyle name="Navadno 25 13" xfId="1501"/>
    <cellStyle name="Navadno 25 13 2" xfId="1502"/>
    <cellStyle name="Navadno 25 14" xfId="1503"/>
    <cellStyle name="Navadno 25 14 2" xfId="1504"/>
    <cellStyle name="Navadno 25 15" xfId="1505"/>
    <cellStyle name="Navadno 25 15 2" xfId="1506"/>
    <cellStyle name="Navadno 25 16" xfId="1507"/>
    <cellStyle name="Navadno 25 16 2" xfId="1508"/>
    <cellStyle name="Navadno 25 17" xfId="1509"/>
    <cellStyle name="Navadno 25 17 2" xfId="1510"/>
    <cellStyle name="Navadno 25 18" xfId="1511"/>
    <cellStyle name="Navadno 25 18 2" xfId="1512"/>
    <cellStyle name="Navadno 25 19" xfId="1513"/>
    <cellStyle name="Navadno 25 19 2" xfId="1514"/>
    <cellStyle name="Navadno 25 2" xfId="1515"/>
    <cellStyle name="Navadno 25 2 2" xfId="1516"/>
    <cellStyle name="Navadno 25 2 3" xfId="1517"/>
    <cellStyle name="Navadno 25 2 4" xfId="1518"/>
    <cellStyle name="Navadno 25 2 5" xfId="1519"/>
    <cellStyle name="Navadno 25 2 6" xfId="1520"/>
    <cellStyle name="Navadno 25 20" xfId="1521"/>
    <cellStyle name="Navadno 25 20 2" xfId="1522"/>
    <cellStyle name="Navadno 25 21" xfId="1523"/>
    <cellStyle name="Navadno 25 21 2" xfId="1524"/>
    <cellStyle name="Navadno 25 22" xfId="1525"/>
    <cellStyle name="Navadno 25 22 2" xfId="1526"/>
    <cellStyle name="Navadno 25 23" xfId="1527"/>
    <cellStyle name="Navadno 25 23 2" xfId="1528"/>
    <cellStyle name="Navadno 25 24" xfId="1529"/>
    <cellStyle name="Navadno 25 24 2" xfId="1530"/>
    <cellStyle name="Navadno 25 25" xfId="1531"/>
    <cellStyle name="Navadno 25 25 2" xfId="1532"/>
    <cellStyle name="Navadno 25 26" xfId="1533"/>
    <cellStyle name="Navadno 25 26 2" xfId="1534"/>
    <cellStyle name="Navadno 25 27" xfId="1535"/>
    <cellStyle name="Navadno 25 27 2" xfId="1536"/>
    <cellStyle name="Navadno 25 28" xfId="1537"/>
    <cellStyle name="Navadno 25 28 2" xfId="1538"/>
    <cellStyle name="Navadno 25 29" xfId="1539"/>
    <cellStyle name="Navadno 25 29 2" xfId="1540"/>
    <cellStyle name="Navadno 25 3" xfId="1541"/>
    <cellStyle name="Navadno 25 3 2" xfId="1542"/>
    <cellStyle name="Navadno 25 3 3" xfId="1543"/>
    <cellStyle name="Navadno 25 3 4" xfId="1544"/>
    <cellStyle name="Navadno 25 3 5" xfId="1545"/>
    <cellStyle name="Navadno 25 3 6" xfId="1546"/>
    <cellStyle name="Navadno 25 30" xfId="1547"/>
    <cellStyle name="Navadno 25 30 2" xfId="1548"/>
    <cellStyle name="Navadno 25 31" xfId="1549"/>
    <cellStyle name="Navadno 25 31 2" xfId="1550"/>
    <cellStyle name="Navadno 25 32" xfId="1551"/>
    <cellStyle name="Navadno 25 32 2" xfId="1552"/>
    <cellStyle name="Navadno 25 33" xfId="1553"/>
    <cellStyle name="Navadno 25 33 2" xfId="1554"/>
    <cellStyle name="Navadno 25 34" xfId="1555"/>
    <cellStyle name="Navadno 25 34 2" xfId="1556"/>
    <cellStyle name="Navadno 25 35" xfId="1557"/>
    <cellStyle name="Navadno 25 35 2" xfId="1558"/>
    <cellStyle name="Navadno 25 36" xfId="1559"/>
    <cellStyle name="Navadno 25 36 2" xfId="1560"/>
    <cellStyle name="Navadno 25 37" xfId="1561"/>
    <cellStyle name="Navadno 25 37 2" xfId="1562"/>
    <cellStyle name="Navadno 25 38" xfId="1563"/>
    <cellStyle name="Navadno 25 38 2" xfId="1564"/>
    <cellStyle name="Navadno 25 39" xfId="1565"/>
    <cellStyle name="Navadno 25 39 2" xfId="1566"/>
    <cellStyle name="Navadno 25 4" xfId="1567"/>
    <cellStyle name="Navadno 25 4 2" xfId="1568"/>
    <cellStyle name="Navadno 25 4 3" xfId="1569"/>
    <cellStyle name="Navadno 25 4 4" xfId="1570"/>
    <cellStyle name="Navadno 25 4 5" xfId="1571"/>
    <cellStyle name="Navadno 25 4 6" xfId="1572"/>
    <cellStyle name="Navadno 25 40" xfId="1573"/>
    <cellStyle name="Navadno 25 40 2" xfId="1574"/>
    <cellStyle name="Navadno 25 41" xfId="1575"/>
    <cellStyle name="Navadno 25 41 2" xfId="1576"/>
    <cellStyle name="Navadno 25 42" xfId="1577"/>
    <cellStyle name="Navadno 25 42 2" xfId="1578"/>
    <cellStyle name="Navadno 25 43" xfId="1579"/>
    <cellStyle name="Navadno 25 43 2" xfId="1580"/>
    <cellStyle name="Navadno 25 44" xfId="1581"/>
    <cellStyle name="Navadno 25 44 2" xfId="1582"/>
    <cellStyle name="Navadno 25 5" xfId="1583"/>
    <cellStyle name="Navadno 25 5 2" xfId="1584"/>
    <cellStyle name="Navadno 25 5 3" xfId="1585"/>
    <cellStyle name="Navadno 25 5 4" xfId="1586"/>
    <cellStyle name="Navadno 25 5 5" xfId="1587"/>
    <cellStyle name="Navadno 25 5 6" xfId="1588"/>
    <cellStyle name="Navadno 25 6" xfId="1589"/>
    <cellStyle name="Navadno 25 6 2" xfId="1590"/>
    <cellStyle name="Navadno 25 6 3" xfId="1591"/>
    <cellStyle name="Navadno 25 6 4" xfId="1592"/>
    <cellStyle name="Navadno 25 6 5" xfId="1593"/>
    <cellStyle name="Navadno 25 6 6" xfId="1594"/>
    <cellStyle name="Navadno 25 7" xfId="1595"/>
    <cellStyle name="Navadno 25 7 2" xfId="1596"/>
    <cellStyle name="Navadno 25 8" xfId="1597"/>
    <cellStyle name="Navadno 25 8 2" xfId="1598"/>
    <cellStyle name="Navadno 25 9" xfId="1599"/>
    <cellStyle name="Navadno 25 9 2" xfId="1600"/>
    <cellStyle name="Navadno 26" xfId="1601"/>
    <cellStyle name="Navadno 26 10" xfId="1602"/>
    <cellStyle name="Navadno 26 11" xfId="1603"/>
    <cellStyle name="Navadno 26 12" xfId="1604"/>
    <cellStyle name="Navadno 26 13" xfId="1605"/>
    <cellStyle name="Navadno 26 14" xfId="1606"/>
    <cellStyle name="Navadno 26 15" xfId="1607"/>
    <cellStyle name="Navadno 26 2" xfId="1608"/>
    <cellStyle name="Navadno 26 3" xfId="1609"/>
    <cellStyle name="Navadno 26 4" xfId="1610"/>
    <cellStyle name="Navadno 26 5" xfId="1611"/>
    <cellStyle name="Navadno 26 6" xfId="1612"/>
    <cellStyle name="Navadno 26 7" xfId="1613"/>
    <cellStyle name="Navadno 26 8" xfId="1614"/>
    <cellStyle name="Navadno 26 9" xfId="1615"/>
    <cellStyle name="Navadno 27 10" xfId="1616"/>
    <cellStyle name="Navadno 27 11" xfId="1617"/>
    <cellStyle name="Navadno 27 12" xfId="1618"/>
    <cellStyle name="Navadno 27 13" xfId="1619"/>
    <cellStyle name="Navadno 27 14" xfId="1620"/>
    <cellStyle name="Navadno 27 15" xfId="1621"/>
    <cellStyle name="Navadno 27 2" xfId="1622"/>
    <cellStyle name="Navadno 27 3" xfId="1623"/>
    <cellStyle name="Navadno 27 4" xfId="1624"/>
    <cellStyle name="Navadno 27 5" xfId="1625"/>
    <cellStyle name="Navadno 27 6" xfId="1626"/>
    <cellStyle name="Navadno 27 7" xfId="1627"/>
    <cellStyle name="Navadno 27 8" xfId="1628"/>
    <cellStyle name="Navadno 27 9" xfId="1629"/>
    <cellStyle name="Navadno 28" xfId="1630"/>
    <cellStyle name="Navadno 28 2" xfId="1631"/>
    <cellStyle name="Navadno 28 3" xfId="1632"/>
    <cellStyle name="Navadno 28 4" xfId="1633"/>
    <cellStyle name="Navadno 28 5" xfId="1634"/>
    <cellStyle name="Navadno 28 6" xfId="1635"/>
    <cellStyle name="Navadno 29 10" xfId="1636"/>
    <cellStyle name="Navadno 29 11" xfId="1637"/>
    <cellStyle name="Navadno 29 12" xfId="1638"/>
    <cellStyle name="Navadno 29 13" xfId="1639"/>
    <cellStyle name="Navadno 29 14" xfId="1640"/>
    <cellStyle name="Navadno 29 15" xfId="1641"/>
    <cellStyle name="Navadno 29 16" xfId="1642"/>
    <cellStyle name="Navadno 29 17" xfId="1643"/>
    <cellStyle name="Navadno 29 18" xfId="1644"/>
    <cellStyle name="Navadno 29 2" xfId="1645"/>
    <cellStyle name="Navadno 29 3" xfId="1646"/>
    <cellStyle name="Navadno 29 4" xfId="1647"/>
    <cellStyle name="Navadno 29 5" xfId="1648"/>
    <cellStyle name="Navadno 29 6" xfId="1649"/>
    <cellStyle name="Navadno 29 7" xfId="1650"/>
    <cellStyle name="Navadno 29 8" xfId="1651"/>
    <cellStyle name="Navadno 29 9" xfId="1652"/>
    <cellStyle name="Navadno 3" xfId="1653"/>
    <cellStyle name="Navadno 3 10" xfId="1654"/>
    <cellStyle name="Navadno 3 11" xfId="1655"/>
    <cellStyle name="Navadno 3 12" xfId="1656"/>
    <cellStyle name="Navadno 3 13" xfId="1657"/>
    <cellStyle name="Navadno 3 14" xfId="1658"/>
    <cellStyle name="Navadno 3 15" xfId="1659"/>
    <cellStyle name="Navadno 3 16" xfId="1660"/>
    <cellStyle name="Navadno 3 17" xfId="1661"/>
    <cellStyle name="Navadno 3 18" xfId="1662"/>
    <cellStyle name="Navadno 3 19" xfId="1663"/>
    <cellStyle name="Navadno 3 2" xfId="1664"/>
    <cellStyle name="Navadno 3 2 2" xfId="1665"/>
    <cellStyle name="Navadno 3 2 3" xfId="1666"/>
    <cellStyle name="Navadno 3 2 4" xfId="1667"/>
    <cellStyle name="Navadno 3 2 5" xfId="1668"/>
    <cellStyle name="Navadno 3 2 6" xfId="1669"/>
    <cellStyle name="Navadno 3 2 7" xfId="1670"/>
    <cellStyle name="Navadno 3 20" xfId="1671"/>
    <cellStyle name="Navadno 3 21" xfId="1672"/>
    <cellStyle name="Navadno 3 22" xfId="1673"/>
    <cellStyle name="Navadno 3 23" xfId="1674"/>
    <cellStyle name="Navadno 3 24" xfId="1675"/>
    <cellStyle name="Navadno 3 25" xfId="1676"/>
    <cellStyle name="Navadno 3 26" xfId="2701"/>
    <cellStyle name="Navadno 3 3" xfId="1677"/>
    <cellStyle name="Navadno 3 3 2" xfId="1678"/>
    <cellStyle name="Navadno 3 3 3" xfId="1679"/>
    <cellStyle name="Navadno 3 3 4" xfId="1680"/>
    <cellStyle name="Navadno 3 3 5" xfId="1681"/>
    <cellStyle name="Navadno 3 3 6" xfId="1682"/>
    <cellStyle name="Navadno 3 4" xfId="1683"/>
    <cellStyle name="Navadno 3 4 2" xfId="1684"/>
    <cellStyle name="Navadno 3 4 3" xfId="1685"/>
    <cellStyle name="Navadno 3 4 4" xfId="1686"/>
    <cellStyle name="Navadno 3 4 5" xfId="1687"/>
    <cellStyle name="Navadno 3 4 6" xfId="1688"/>
    <cellStyle name="Navadno 3 5" xfId="1689"/>
    <cellStyle name="Navadno 3 5 2" xfId="1690"/>
    <cellStyle name="Navadno 3 5 3" xfId="1691"/>
    <cellStyle name="Navadno 3 5 4" xfId="1692"/>
    <cellStyle name="Navadno 3 5 5" xfId="1693"/>
    <cellStyle name="Navadno 3 5 6" xfId="1694"/>
    <cellStyle name="Navadno 3 6" xfId="1695"/>
    <cellStyle name="Navadno 3 6 2" xfId="1696"/>
    <cellStyle name="Navadno 3 6 3" xfId="1697"/>
    <cellStyle name="Navadno 3 6 4" xfId="1698"/>
    <cellStyle name="Navadno 3 6 5" xfId="1699"/>
    <cellStyle name="Navadno 3 6 6" xfId="1700"/>
    <cellStyle name="Navadno 3 7" xfId="1701"/>
    <cellStyle name="Navadno 3 7 2" xfId="1702"/>
    <cellStyle name="Navadno 3 7 3" xfId="1703"/>
    <cellStyle name="Navadno 3 7 4" xfId="1704"/>
    <cellStyle name="Navadno 3 7 5" xfId="1705"/>
    <cellStyle name="Navadno 3 7 6" xfId="1706"/>
    <cellStyle name="Navadno 3 8" xfId="1707"/>
    <cellStyle name="Navadno 3 9" xfId="1708"/>
    <cellStyle name="Navadno 30" xfId="1709"/>
    <cellStyle name="Navadno 30 2" xfId="1710"/>
    <cellStyle name="Navadno 30 3" xfId="1711"/>
    <cellStyle name="Navadno 30 4" xfId="1712"/>
    <cellStyle name="Navadno 30 5" xfId="1713"/>
    <cellStyle name="Navadno 30 6" xfId="1714"/>
    <cellStyle name="Navadno 31 10" xfId="1715"/>
    <cellStyle name="Navadno 31 11" xfId="1716"/>
    <cellStyle name="Navadno 31 12" xfId="1717"/>
    <cellStyle name="Navadno 31 13" xfId="1718"/>
    <cellStyle name="Navadno 31 14" xfId="1719"/>
    <cellStyle name="Navadno 31 15" xfId="1720"/>
    <cellStyle name="Navadno 31 2" xfId="1721"/>
    <cellStyle name="Navadno 31 3" xfId="1722"/>
    <cellStyle name="Navadno 31 4" xfId="1723"/>
    <cellStyle name="Navadno 31 5" xfId="1724"/>
    <cellStyle name="Navadno 31 6" xfId="1725"/>
    <cellStyle name="Navadno 31 7" xfId="1726"/>
    <cellStyle name="Navadno 31 8" xfId="1727"/>
    <cellStyle name="Navadno 31 9" xfId="1728"/>
    <cellStyle name="Navadno 32 10" xfId="1729"/>
    <cellStyle name="Navadno 32 11" xfId="1730"/>
    <cellStyle name="Navadno 32 12" xfId="1731"/>
    <cellStyle name="Navadno 32 13" xfId="1732"/>
    <cellStyle name="Navadno 32 14" xfId="1733"/>
    <cellStyle name="Navadno 32 15" xfId="1734"/>
    <cellStyle name="Navadno 32 16" xfId="1735"/>
    <cellStyle name="Navadno 32 17" xfId="1736"/>
    <cellStyle name="Navadno 32 18" xfId="1737"/>
    <cellStyle name="Navadno 32 2" xfId="1738"/>
    <cellStyle name="Navadno 32 3" xfId="1739"/>
    <cellStyle name="Navadno 32 4" xfId="1740"/>
    <cellStyle name="Navadno 32 5" xfId="1741"/>
    <cellStyle name="Navadno 32 6" xfId="1742"/>
    <cellStyle name="Navadno 32 7" xfId="1743"/>
    <cellStyle name="Navadno 32 8" xfId="1744"/>
    <cellStyle name="Navadno 32 9" xfId="1745"/>
    <cellStyle name="Navadno 33" xfId="1746"/>
    <cellStyle name="Navadno 33 2" xfId="1747"/>
    <cellStyle name="Navadno 33 3" xfId="1748"/>
    <cellStyle name="Navadno 33 4" xfId="1749"/>
    <cellStyle name="Navadno 33 5" xfId="1750"/>
    <cellStyle name="Navadno 33 6" xfId="1751"/>
    <cellStyle name="Navadno 34 10" xfId="1752"/>
    <cellStyle name="Navadno 34 11" xfId="1753"/>
    <cellStyle name="Navadno 34 12" xfId="1754"/>
    <cellStyle name="Navadno 34 13" xfId="1755"/>
    <cellStyle name="Navadno 34 14" xfId="1756"/>
    <cellStyle name="Navadno 34 15" xfId="1757"/>
    <cellStyle name="Navadno 34 16" xfId="1758"/>
    <cellStyle name="Navadno 34 17" xfId="1759"/>
    <cellStyle name="Navadno 34 18" xfId="1760"/>
    <cellStyle name="Navadno 34 2" xfId="1761"/>
    <cellStyle name="Navadno 34 3" xfId="1762"/>
    <cellStyle name="Navadno 34 4" xfId="1763"/>
    <cellStyle name="Navadno 34 5" xfId="1764"/>
    <cellStyle name="Navadno 34 6" xfId="1765"/>
    <cellStyle name="Navadno 34 7" xfId="1766"/>
    <cellStyle name="Navadno 34 8" xfId="1767"/>
    <cellStyle name="Navadno 34 9" xfId="1768"/>
    <cellStyle name="Navadno 35 10" xfId="1769"/>
    <cellStyle name="Navadno 35 11" xfId="1770"/>
    <cellStyle name="Navadno 35 12" xfId="1771"/>
    <cellStyle name="Navadno 35 13" xfId="1772"/>
    <cellStyle name="Navadno 35 14" xfId="1773"/>
    <cellStyle name="Navadno 35 15" xfId="1774"/>
    <cellStyle name="Navadno 35 16" xfId="1775"/>
    <cellStyle name="Navadno 35 17" xfId="1776"/>
    <cellStyle name="Navadno 35 18" xfId="1777"/>
    <cellStyle name="Navadno 35 2" xfId="1778"/>
    <cellStyle name="Navadno 35 3" xfId="1779"/>
    <cellStyle name="Navadno 35 4" xfId="1780"/>
    <cellStyle name="Navadno 35 5" xfId="1781"/>
    <cellStyle name="Navadno 35 6" xfId="1782"/>
    <cellStyle name="Navadno 35 7" xfId="1783"/>
    <cellStyle name="Navadno 35 8" xfId="1784"/>
    <cellStyle name="Navadno 35 9" xfId="1785"/>
    <cellStyle name="Navadno 36 10" xfId="1786"/>
    <cellStyle name="Navadno 36 11" xfId="1787"/>
    <cellStyle name="Navadno 36 12" xfId="1788"/>
    <cellStyle name="Navadno 36 13" xfId="1789"/>
    <cellStyle name="Navadno 36 14" xfId="1790"/>
    <cellStyle name="Navadno 36 15" xfId="1791"/>
    <cellStyle name="Navadno 36 2" xfId="1792"/>
    <cellStyle name="Navadno 36 3" xfId="1793"/>
    <cellStyle name="Navadno 36 4" xfId="1794"/>
    <cellStyle name="Navadno 36 5" xfId="1795"/>
    <cellStyle name="Navadno 36 6" xfId="1796"/>
    <cellStyle name="Navadno 36 7" xfId="1797"/>
    <cellStyle name="Navadno 36 8" xfId="1798"/>
    <cellStyle name="Navadno 36 9" xfId="1799"/>
    <cellStyle name="Navadno 37 10" xfId="1800"/>
    <cellStyle name="Navadno 37 11" xfId="1801"/>
    <cellStyle name="Navadno 37 12" xfId="1802"/>
    <cellStyle name="Navadno 37 13" xfId="1803"/>
    <cellStyle name="Navadno 37 14" xfId="1804"/>
    <cellStyle name="Navadno 37 15" xfId="1805"/>
    <cellStyle name="Navadno 37 2" xfId="1806"/>
    <cellStyle name="Navadno 37 3" xfId="1807"/>
    <cellStyle name="Navadno 37 4" xfId="1808"/>
    <cellStyle name="Navadno 37 5" xfId="1809"/>
    <cellStyle name="Navadno 37 6" xfId="1810"/>
    <cellStyle name="Navadno 37 7" xfId="1811"/>
    <cellStyle name="Navadno 37 8" xfId="1812"/>
    <cellStyle name="Navadno 37 9" xfId="1813"/>
    <cellStyle name="Navadno 38" xfId="1814"/>
    <cellStyle name="Navadno 38 2" xfId="1815"/>
    <cellStyle name="Navadno 38 3" xfId="1816"/>
    <cellStyle name="Navadno 38 4" xfId="1817"/>
    <cellStyle name="Navadno 38 5" xfId="1818"/>
    <cellStyle name="Navadno 38 6" xfId="1819"/>
    <cellStyle name="Navadno 39" xfId="1820"/>
    <cellStyle name="Navadno 39 2" xfId="1821"/>
    <cellStyle name="Navadno 39 3" xfId="1822"/>
    <cellStyle name="Navadno 39 4" xfId="1823"/>
    <cellStyle name="Navadno 39 5" xfId="1824"/>
    <cellStyle name="Navadno 39 6" xfId="1825"/>
    <cellStyle name="Navadno 4" xfId="1826"/>
    <cellStyle name="Navadno 4 10" xfId="1827"/>
    <cellStyle name="Navadno 4 11" xfId="1828"/>
    <cellStyle name="Navadno 4 12" xfId="1829"/>
    <cellStyle name="Navadno 4 13" xfId="1830"/>
    <cellStyle name="Navadno 4 14" xfId="1831"/>
    <cellStyle name="Navadno 4 15" xfId="1832"/>
    <cellStyle name="Navadno 4 16" xfId="1833"/>
    <cellStyle name="Navadno 4 17" xfId="1834"/>
    <cellStyle name="Navadno 4 18" xfId="1835"/>
    <cellStyle name="Navadno 4 19" xfId="1836"/>
    <cellStyle name="Navadno 4 2" xfId="1837"/>
    <cellStyle name="Navadno 4 2 2" xfId="1838"/>
    <cellStyle name="Navadno 4 2 3" xfId="1839"/>
    <cellStyle name="Navadno 4 2 4" xfId="1840"/>
    <cellStyle name="Navadno 4 2 5" xfId="1841"/>
    <cellStyle name="Navadno 4 2 6" xfId="1842"/>
    <cellStyle name="Navadno 4 20" xfId="1843"/>
    <cellStyle name="Navadno 4 21" xfId="1844"/>
    <cellStyle name="Navadno 4 22" xfId="1845"/>
    <cellStyle name="Navadno 4 23" xfId="1846"/>
    <cellStyle name="Navadno 4 24" xfId="1847"/>
    <cellStyle name="Navadno 4 3" xfId="1848"/>
    <cellStyle name="Navadno 4 3 2" xfId="1849"/>
    <cellStyle name="Navadno 4 3 3" xfId="1850"/>
    <cellStyle name="Navadno 4 3 4" xfId="1851"/>
    <cellStyle name="Navadno 4 3 5" xfId="1852"/>
    <cellStyle name="Navadno 4 3 6" xfId="1853"/>
    <cellStyle name="Navadno 4 4" xfId="1854"/>
    <cellStyle name="Navadno 4 4 2" xfId="1855"/>
    <cellStyle name="Navadno 4 4 3" xfId="1856"/>
    <cellStyle name="Navadno 4 4 4" xfId="1857"/>
    <cellStyle name="Navadno 4 4 5" xfId="1858"/>
    <cellStyle name="Navadno 4 4 6" xfId="1859"/>
    <cellStyle name="Navadno 4 5" xfId="1860"/>
    <cellStyle name="Navadno 4 5 2" xfId="1861"/>
    <cellStyle name="Navadno 4 5 3" xfId="1862"/>
    <cellStyle name="Navadno 4 5 4" xfId="1863"/>
    <cellStyle name="Navadno 4 5 5" xfId="1864"/>
    <cellStyle name="Navadno 4 5 6" xfId="1865"/>
    <cellStyle name="Navadno 4 6" xfId="1866"/>
    <cellStyle name="Navadno 4 6 2" xfId="1867"/>
    <cellStyle name="Navadno 4 6 3" xfId="1868"/>
    <cellStyle name="Navadno 4 6 4" xfId="1869"/>
    <cellStyle name="Navadno 4 6 5" xfId="1870"/>
    <cellStyle name="Navadno 4 6 6" xfId="1871"/>
    <cellStyle name="Navadno 4 7" xfId="1872"/>
    <cellStyle name="Navadno 4 7 2" xfId="1873"/>
    <cellStyle name="Navadno 4 7 3" xfId="1874"/>
    <cellStyle name="Navadno 4 7 4" xfId="1875"/>
    <cellStyle name="Navadno 4 7 5" xfId="1876"/>
    <cellStyle name="Navadno 4 7 6" xfId="1877"/>
    <cellStyle name="Navadno 4 8" xfId="1878"/>
    <cellStyle name="Navadno 4 9" xfId="1879"/>
    <cellStyle name="Navadno 40 10" xfId="1880"/>
    <cellStyle name="Navadno 40 11" xfId="1881"/>
    <cellStyle name="Navadno 40 12" xfId="1882"/>
    <cellStyle name="Navadno 40 13" xfId="1883"/>
    <cellStyle name="Navadno 40 14" xfId="1884"/>
    <cellStyle name="Navadno 40 15" xfId="1885"/>
    <cellStyle name="Navadno 40 16" xfId="1886"/>
    <cellStyle name="Navadno 40 17" xfId="1887"/>
    <cellStyle name="Navadno 40 18" xfId="1888"/>
    <cellStyle name="Navadno 40 2" xfId="1889"/>
    <cellStyle name="Navadno 40 3" xfId="1890"/>
    <cellStyle name="Navadno 40 4" xfId="1891"/>
    <cellStyle name="Navadno 40 5" xfId="1892"/>
    <cellStyle name="Navadno 40 6" xfId="1893"/>
    <cellStyle name="Navadno 40 7" xfId="1894"/>
    <cellStyle name="Navadno 40 8" xfId="1895"/>
    <cellStyle name="Navadno 40 9" xfId="1896"/>
    <cellStyle name="Navadno 41" xfId="1897"/>
    <cellStyle name="Navadno 41 2" xfId="1898"/>
    <cellStyle name="Navadno 41 3" xfId="1899"/>
    <cellStyle name="Navadno 41 4" xfId="1900"/>
    <cellStyle name="Navadno 41 5" xfId="1901"/>
    <cellStyle name="Navadno 41 6" xfId="1902"/>
    <cellStyle name="Navadno 42" xfId="1903"/>
    <cellStyle name="Navadno 42 2" xfId="1904"/>
    <cellStyle name="Navadno 42 3" xfId="1905"/>
    <cellStyle name="Navadno 42 4" xfId="1906"/>
    <cellStyle name="Navadno 42 5" xfId="1907"/>
    <cellStyle name="Navadno 42 6" xfId="1908"/>
    <cellStyle name="Navadno 43" xfId="1909"/>
    <cellStyle name="Navadno 43 2" xfId="1910"/>
    <cellStyle name="Navadno 43 3" xfId="1911"/>
    <cellStyle name="Navadno 43 4" xfId="1912"/>
    <cellStyle name="Navadno 43 5" xfId="1913"/>
    <cellStyle name="Navadno 43 6" xfId="1914"/>
    <cellStyle name="Navadno 44 10" xfId="1915"/>
    <cellStyle name="Navadno 44 11" xfId="1916"/>
    <cellStyle name="Navadno 44 12" xfId="1917"/>
    <cellStyle name="Navadno 44 13" xfId="1918"/>
    <cellStyle name="Navadno 44 14" xfId="1919"/>
    <cellStyle name="Navadno 44 15" xfId="1920"/>
    <cellStyle name="Navadno 44 2" xfId="1921"/>
    <cellStyle name="Navadno 44 3" xfId="1922"/>
    <cellStyle name="Navadno 44 4" xfId="1923"/>
    <cellStyle name="Navadno 44 5" xfId="1924"/>
    <cellStyle name="Navadno 44 6" xfId="1925"/>
    <cellStyle name="Navadno 44 7" xfId="1926"/>
    <cellStyle name="Navadno 44 8" xfId="1927"/>
    <cellStyle name="Navadno 44 9" xfId="1928"/>
    <cellStyle name="Navadno 48 2" xfId="1929"/>
    <cellStyle name="Navadno 5" xfId="1930"/>
    <cellStyle name="Navadno 5 10" xfId="1931"/>
    <cellStyle name="Navadno 5 10 2" xfId="1932"/>
    <cellStyle name="Navadno 5 11" xfId="1933"/>
    <cellStyle name="Navadno 5 11 2" xfId="1934"/>
    <cellStyle name="Navadno 5 12" xfId="1935"/>
    <cellStyle name="Navadno 5 12 2" xfId="1936"/>
    <cellStyle name="Navadno 5 13" xfId="1937"/>
    <cellStyle name="Navadno 5 13 2" xfId="1938"/>
    <cellStyle name="Navadno 5 14" xfId="1939"/>
    <cellStyle name="Navadno 5 14 2" xfId="1940"/>
    <cellStyle name="Navadno 5 15" xfId="1941"/>
    <cellStyle name="Navadno 5 15 2" xfId="1942"/>
    <cellStyle name="Navadno 5 16" xfId="1943"/>
    <cellStyle name="Navadno 5 16 2" xfId="1944"/>
    <cellStyle name="Navadno 5 17" xfId="1945"/>
    <cellStyle name="Navadno 5 17 2" xfId="1946"/>
    <cellStyle name="Navadno 5 18" xfId="1947"/>
    <cellStyle name="Navadno 5 18 2" xfId="1948"/>
    <cellStyle name="Navadno 5 19" xfId="1949"/>
    <cellStyle name="Navadno 5 19 2" xfId="1950"/>
    <cellStyle name="Navadno 5 2" xfId="1951"/>
    <cellStyle name="Navadno 5 2 2" xfId="1952"/>
    <cellStyle name="Navadno 5 2 3" xfId="1953"/>
    <cellStyle name="Navadno 5 2 4" xfId="1954"/>
    <cellStyle name="Navadno 5 2 5" xfId="1955"/>
    <cellStyle name="Navadno 5 2 6" xfId="1956"/>
    <cellStyle name="Navadno 5 20" xfId="1957"/>
    <cellStyle name="Navadno 5 20 2" xfId="1958"/>
    <cellStyle name="Navadno 5 21" xfId="1959"/>
    <cellStyle name="Navadno 5 21 2" xfId="1960"/>
    <cellStyle name="Navadno 5 22" xfId="1961"/>
    <cellStyle name="Navadno 5 22 2" xfId="1962"/>
    <cellStyle name="Navadno 5 23" xfId="1963"/>
    <cellStyle name="Navadno 5 23 2" xfId="1964"/>
    <cellStyle name="Navadno 5 24" xfId="1965"/>
    <cellStyle name="Navadno 5 24 2" xfId="1966"/>
    <cellStyle name="Navadno 5 25" xfId="1967"/>
    <cellStyle name="Navadno 5 25 2" xfId="1968"/>
    <cellStyle name="Navadno 5 26" xfId="1969"/>
    <cellStyle name="Navadno 5 26 2" xfId="1970"/>
    <cellStyle name="Navadno 5 27" xfId="1971"/>
    <cellStyle name="Navadno 5 27 2" xfId="1972"/>
    <cellStyle name="Navadno 5 28" xfId="1973"/>
    <cellStyle name="Navadno 5 28 2" xfId="1974"/>
    <cellStyle name="Navadno 5 29" xfId="1975"/>
    <cellStyle name="Navadno 5 29 2" xfId="1976"/>
    <cellStyle name="Navadno 5 3" xfId="1977"/>
    <cellStyle name="Navadno 5 3 2" xfId="1978"/>
    <cellStyle name="Navadno 5 3 3" xfId="1979"/>
    <cellStyle name="Navadno 5 3 4" xfId="1980"/>
    <cellStyle name="Navadno 5 3 5" xfId="1981"/>
    <cellStyle name="Navadno 5 3 6" xfId="1982"/>
    <cellStyle name="Navadno 5 30" xfId="1983"/>
    <cellStyle name="Navadno 5 30 2" xfId="1984"/>
    <cellStyle name="Navadno 5 31" xfId="1985"/>
    <cellStyle name="Navadno 5 31 2" xfId="1986"/>
    <cellStyle name="Navadno 5 32" xfId="1987"/>
    <cellStyle name="Navadno 5 32 2" xfId="1988"/>
    <cellStyle name="Navadno 5 33" xfId="1989"/>
    <cellStyle name="Navadno 5 33 2" xfId="1990"/>
    <cellStyle name="Navadno 5 34" xfId="1991"/>
    <cellStyle name="Navadno 5 34 2" xfId="1992"/>
    <cellStyle name="Navadno 5 35" xfId="1993"/>
    <cellStyle name="Navadno 5 35 2" xfId="1994"/>
    <cellStyle name="Navadno 5 36" xfId="1995"/>
    <cellStyle name="Navadno 5 36 2" xfId="1996"/>
    <cellStyle name="Navadno 5 37" xfId="1997"/>
    <cellStyle name="Navadno 5 37 2" xfId="1998"/>
    <cellStyle name="Navadno 5 38" xfId="1999"/>
    <cellStyle name="Navadno 5 38 2" xfId="2000"/>
    <cellStyle name="Navadno 5 39" xfId="2001"/>
    <cellStyle name="Navadno 5 39 2" xfId="2002"/>
    <cellStyle name="Navadno 5 4" xfId="2003"/>
    <cellStyle name="Navadno 5 4 2" xfId="2004"/>
    <cellStyle name="Navadno 5 4 3" xfId="2005"/>
    <cellStyle name="Navadno 5 4 4" xfId="2006"/>
    <cellStyle name="Navadno 5 4 5" xfId="2007"/>
    <cellStyle name="Navadno 5 4 6" xfId="2008"/>
    <cellStyle name="Navadno 5 40" xfId="2009"/>
    <cellStyle name="Navadno 5 40 2" xfId="2010"/>
    <cellStyle name="Navadno 5 41" xfId="2011"/>
    <cellStyle name="Navadno 5 41 2" xfId="2012"/>
    <cellStyle name="Navadno 5 42" xfId="2013"/>
    <cellStyle name="Navadno 5 42 2" xfId="2014"/>
    <cellStyle name="Navadno 5 43" xfId="2015"/>
    <cellStyle name="Navadno 5 43 2" xfId="2016"/>
    <cellStyle name="Navadno 5 44" xfId="2017"/>
    <cellStyle name="Navadno 5 44 2" xfId="2018"/>
    <cellStyle name="Navadno 5 45" xfId="2705"/>
    <cellStyle name="Navadno 5 5" xfId="2019"/>
    <cellStyle name="Navadno 5 5 2" xfId="2020"/>
    <cellStyle name="Navadno 5 5 3" xfId="2021"/>
    <cellStyle name="Navadno 5 5 4" xfId="2022"/>
    <cellStyle name="Navadno 5 5 5" xfId="2023"/>
    <cellStyle name="Navadno 5 5 6" xfId="2024"/>
    <cellStyle name="Navadno 5 6" xfId="2025"/>
    <cellStyle name="Navadno 5 6 2" xfId="2026"/>
    <cellStyle name="Navadno 5 6 3" xfId="2027"/>
    <cellStyle name="Navadno 5 6 4" xfId="2028"/>
    <cellStyle name="Navadno 5 6 5" xfId="2029"/>
    <cellStyle name="Navadno 5 6 6" xfId="2030"/>
    <cellStyle name="Navadno 5 7" xfId="2031"/>
    <cellStyle name="Navadno 5 7 2" xfId="2032"/>
    <cellStyle name="Navadno 5 8" xfId="2033"/>
    <cellStyle name="Navadno 5 8 2" xfId="2034"/>
    <cellStyle name="Navadno 5 9" xfId="2035"/>
    <cellStyle name="Navadno 5 9 2" xfId="2036"/>
    <cellStyle name="Navadno 59" xfId="2037"/>
    <cellStyle name="Navadno 59 2" xfId="2038"/>
    <cellStyle name="Navadno 6" xfId="2039"/>
    <cellStyle name="Navadno 6 2" xfId="2040"/>
    <cellStyle name="Navadno 6 2 2" xfId="2041"/>
    <cellStyle name="Navadno 6 2 3" xfId="2042"/>
    <cellStyle name="Navadno 6 2 4" xfId="2043"/>
    <cellStyle name="Navadno 6 2 5" xfId="2044"/>
    <cellStyle name="Navadno 6 2 6" xfId="2045"/>
    <cellStyle name="Navadno 6 3" xfId="2046"/>
    <cellStyle name="Navadno 6 3 2" xfId="2047"/>
    <cellStyle name="Navadno 6 3 3" xfId="2048"/>
    <cellStyle name="Navadno 6 3 4" xfId="2049"/>
    <cellStyle name="Navadno 6 3 5" xfId="2050"/>
    <cellStyle name="Navadno 6 3 6" xfId="2051"/>
    <cellStyle name="Navadno 6 4" xfId="2052"/>
    <cellStyle name="Navadno 6 4 2" xfId="2053"/>
    <cellStyle name="Navadno 6 4 3" xfId="2054"/>
    <cellStyle name="Navadno 6 4 4" xfId="2055"/>
    <cellStyle name="Navadno 6 4 5" xfId="2056"/>
    <cellStyle name="Navadno 6 4 6" xfId="2057"/>
    <cellStyle name="Navadno 6 5" xfId="2058"/>
    <cellStyle name="Navadno 6 5 2" xfId="2059"/>
    <cellStyle name="Navadno 6 5 3" xfId="2060"/>
    <cellStyle name="Navadno 6 5 4" xfId="2061"/>
    <cellStyle name="Navadno 6 5 5" xfId="2062"/>
    <cellStyle name="Navadno 6 5 6" xfId="2063"/>
    <cellStyle name="Navadno 6 6" xfId="2064"/>
    <cellStyle name="Navadno 6 6 2" xfId="2065"/>
    <cellStyle name="Navadno 6 6 3" xfId="2066"/>
    <cellStyle name="Navadno 6 6 4" xfId="2067"/>
    <cellStyle name="Navadno 6 6 5" xfId="2068"/>
    <cellStyle name="Navadno 6 6 6" xfId="2069"/>
    <cellStyle name="Navadno 6 7" xfId="2070"/>
    <cellStyle name="Navadno 7" xfId="2071"/>
    <cellStyle name="Navadno 7 10" xfId="2072"/>
    <cellStyle name="Navadno 7 10 2" xfId="2073"/>
    <cellStyle name="Navadno 7 11" xfId="2074"/>
    <cellStyle name="Navadno 7 11 2" xfId="2075"/>
    <cellStyle name="Navadno 7 12" xfId="2076"/>
    <cellStyle name="Navadno 7 12 2" xfId="2077"/>
    <cellStyle name="Navadno 7 13" xfId="2078"/>
    <cellStyle name="Navadno 7 13 2" xfId="2079"/>
    <cellStyle name="Navadno 7 14" xfId="2080"/>
    <cellStyle name="Navadno 7 14 2" xfId="2081"/>
    <cellStyle name="Navadno 7 15" xfId="2082"/>
    <cellStyle name="Navadno 7 15 2" xfId="2083"/>
    <cellStyle name="Navadno 7 16" xfId="2084"/>
    <cellStyle name="Navadno 7 16 2" xfId="2085"/>
    <cellStyle name="Navadno 7 17" xfId="2086"/>
    <cellStyle name="Navadno 7 17 2" xfId="2087"/>
    <cellStyle name="Navadno 7 18" xfId="2088"/>
    <cellStyle name="Navadno 7 18 2" xfId="2089"/>
    <cellStyle name="Navadno 7 19" xfId="2090"/>
    <cellStyle name="Navadno 7 19 2" xfId="2091"/>
    <cellStyle name="Navadno 7 2" xfId="2092"/>
    <cellStyle name="Navadno 7 2 2" xfId="2093"/>
    <cellStyle name="Navadno 7 2 3" xfId="2094"/>
    <cellStyle name="Navadno 7 2 4" xfId="2095"/>
    <cellStyle name="Navadno 7 2 5" xfId="2096"/>
    <cellStyle name="Navadno 7 2 6" xfId="2097"/>
    <cellStyle name="Navadno 7 2 7" xfId="2098"/>
    <cellStyle name="Navadno 7 20" xfId="2099"/>
    <cellStyle name="Navadno 7 20 2" xfId="2100"/>
    <cellStyle name="Navadno 7 21" xfId="2101"/>
    <cellStyle name="Navadno 7 21 2" xfId="2102"/>
    <cellStyle name="Navadno 7 22" xfId="2103"/>
    <cellStyle name="Navadno 7 22 2" xfId="2104"/>
    <cellStyle name="Navadno 7 23" xfId="2105"/>
    <cellStyle name="Navadno 7 23 2" xfId="2106"/>
    <cellStyle name="Navadno 7 24" xfId="2107"/>
    <cellStyle name="Navadno 7 24 2" xfId="2108"/>
    <cellStyle name="Navadno 7 25" xfId="2109"/>
    <cellStyle name="Navadno 7 25 2" xfId="2110"/>
    <cellStyle name="Navadno 7 26" xfId="2111"/>
    <cellStyle name="Navadno 7 26 2" xfId="2112"/>
    <cellStyle name="Navadno 7 27" xfId="2113"/>
    <cellStyle name="Navadno 7 27 2" xfId="2114"/>
    <cellStyle name="Navadno 7 28" xfId="2115"/>
    <cellStyle name="Navadno 7 28 2" xfId="2116"/>
    <cellStyle name="Navadno 7 29" xfId="2117"/>
    <cellStyle name="Navadno 7 29 2" xfId="2118"/>
    <cellStyle name="Navadno 7 3" xfId="2119"/>
    <cellStyle name="Navadno 7 3 2" xfId="2120"/>
    <cellStyle name="Navadno 7 3 3" xfId="2121"/>
    <cellStyle name="Navadno 7 3 4" xfId="2122"/>
    <cellStyle name="Navadno 7 3 5" xfId="2123"/>
    <cellStyle name="Navadno 7 3 6" xfId="2124"/>
    <cellStyle name="Navadno 7 30" xfId="2125"/>
    <cellStyle name="Navadno 7 30 2" xfId="2126"/>
    <cellStyle name="Navadno 7 31" xfId="2127"/>
    <cellStyle name="Navadno 7 31 2" xfId="2128"/>
    <cellStyle name="Navadno 7 32" xfId="2129"/>
    <cellStyle name="Navadno 7 32 2" xfId="2130"/>
    <cellStyle name="Navadno 7 33" xfId="2131"/>
    <cellStyle name="Navadno 7 33 2" xfId="2132"/>
    <cellStyle name="Navadno 7 34" xfId="2133"/>
    <cellStyle name="Navadno 7 34 2" xfId="2134"/>
    <cellStyle name="Navadno 7 35" xfId="2135"/>
    <cellStyle name="Navadno 7 35 2" xfId="2136"/>
    <cellStyle name="Navadno 7 36" xfId="2137"/>
    <cellStyle name="Navadno 7 36 2" xfId="2138"/>
    <cellStyle name="Navadno 7 37" xfId="2139"/>
    <cellStyle name="Navadno 7 37 2" xfId="2140"/>
    <cellStyle name="Navadno 7 38" xfId="2141"/>
    <cellStyle name="Navadno 7 38 2" xfId="2142"/>
    <cellStyle name="Navadno 7 39" xfId="2143"/>
    <cellStyle name="Navadno 7 39 2" xfId="2144"/>
    <cellStyle name="Navadno 7 4" xfId="2145"/>
    <cellStyle name="Navadno 7 4 2" xfId="2146"/>
    <cellStyle name="Navadno 7 4 3" xfId="2147"/>
    <cellStyle name="Navadno 7 4 4" xfId="2148"/>
    <cellStyle name="Navadno 7 4 5" xfId="2149"/>
    <cellStyle name="Navadno 7 4 6" xfId="2150"/>
    <cellStyle name="Navadno 7 40" xfId="2151"/>
    <cellStyle name="Navadno 7 40 2" xfId="2152"/>
    <cellStyle name="Navadno 7 41" xfId="2153"/>
    <cellStyle name="Navadno 7 41 2" xfId="2154"/>
    <cellStyle name="Navadno 7 42" xfId="2155"/>
    <cellStyle name="Navadno 7 42 2" xfId="2156"/>
    <cellStyle name="Navadno 7 43" xfId="2157"/>
    <cellStyle name="Navadno 7 43 2" xfId="2158"/>
    <cellStyle name="Navadno 7 44" xfId="2159"/>
    <cellStyle name="Navadno 7 44 2" xfId="2160"/>
    <cellStyle name="Navadno 7 5" xfId="2161"/>
    <cellStyle name="Navadno 7 5 2" xfId="2162"/>
    <cellStyle name="Navadno 7 5 3" xfId="2163"/>
    <cellStyle name="Navadno 7 5 4" xfId="2164"/>
    <cellStyle name="Navadno 7 5 5" xfId="2165"/>
    <cellStyle name="Navadno 7 5 6" xfId="2166"/>
    <cellStyle name="Navadno 7 6" xfId="2167"/>
    <cellStyle name="Navadno 7 6 2" xfId="2168"/>
    <cellStyle name="Navadno 7 6 3" xfId="2169"/>
    <cellStyle name="Navadno 7 6 4" xfId="2170"/>
    <cellStyle name="Navadno 7 6 5" xfId="2171"/>
    <cellStyle name="Navadno 7 6 6" xfId="2172"/>
    <cellStyle name="Navadno 7 7" xfId="2173"/>
    <cellStyle name="Navadno 7 7 2" xfId="2174"/>
    <cellStyle name="Navadno 7 8" xfId="2175"/>
    <cellStyle name="Navadno 7 8 2" xfId="2176"/>
    <cellStyle name="Navadno 7 9" xfId="2177"/>
    <cellStyle name="Navadno 7 9 2" xfId="2178"/>
    <cellStyle name="Navadno 7_AP.gr" xfId="2179"/>
    <cellStyle name="Navadno 8" xfId="2180"/>
    <cellStyle name="Navadno 8 10" xfId="2181"/>
    <cellStyle name="Navadno 8 10 2" xfId="2182"/>
    <cellStyle name="Navadno 8 11" xfId="2183"/>
    <cellStyle name="Navadno 8 11 2" xfId="2184"/>
    <cellStyle name="Navadno 8 12" xfId="2185"/>
    <cellStyle name="Navadno 8 12 2" xfId="2186"/>
    <cellStyle name="Navadno 8 13" xfId="2187"/>
    <cellStyle name="Navadno 8 13 2" xfId="2188"/>
    <cellStyle name="Navadno 8 14" xfId="2189"/>
    <cellStyle name="Navadno 8 14 2" xfId="2190"/>
    <cellStyle name="Navadno 8 15" xfId="2191"/>
    <cellStyle name="Navadno 8 15 2" xfId="2192"/>
    <cellStyle name="Navadno 8 16" xfId="2193"/>
    <cellStyle name="Navadno 8 16 2" xfId="2194"/>
    <cellStyle name="Navadno 8 17" xfId="2195"/>
    <cellStyle name="Navadno 8 17 2" xfId="2196"/>
    <cellStyle name="Navadno 8 18" xfId="2197"/>
    <cellStyle name="Navadno 8 18 2" xfId="2198"/>
    <cellStyle name="Navadno 8 19" xfId="2199"/>
    <cellStyle name="Navadno 8 19 2" xfId="2200"/>
    <cellStyle name="Navadno 8 2" xfId="2201"/>
    <cellStyle name="Navadno 8 2 2" xfId="2202"/>
    <cellStyle name="Navadno 8 2 3" xfId="2203"/>
    <cellStyle name="Navadno 8 2 4" xfId="2204"/>
    <cellStyle name="Navadno 8 2 5" xfId="2205"/>
    <cellStyle name="Navadno 8 2 6" xfId="2206"/>
    <cellStyle name="Navadno 8 20" xfId="2207"/>
    <cellStyle name="Navadno 8 20 2" xfId="2208"/>
    <cellStyle name="Navadno 8 21" xfId="2209"/>
    <cellStyle name="Navadno 8 21 2" xfId="2210"/>
    <cellStyle name="Navadno 8 22" xfId="2211"/>
    <cellStyle name="Navadno 8 22 2" xfId="2212"/>
    <cellStyle name="Navadno 8 23" xfId="2213"/>
    <cellStyle name="Navadno 8 23 2" xfId="2214"/>
    <cellStyle name="Navadno 8 24" xfId="2215"/>
    <cellStyle name="Navadno 8 24 2" xfId="2216"/>
    <cellStyle name="Navadno 8 25" xfId="2217"/>
    <cellStyle name="Navadno 8 25 2" xfId="2218"/>
    <cellStyle name="Navadno 8 26" xfId="2219"/>
    <cellStyle name="Navadno 8 26 2" xfId="2220"/>
    <cellStyle name="Navadno 8 27" xfId="2221"/>
    <cellStyle name="Navadno 8 27 2" xfId="2222"/>
    <cellStyle name="Navadno 8 28" xfId="2223"/>
    <cellStyle name="Navadno 8 28 2" xfId="2224"/>
    <cellStyle name="Navadno 8 29" xfId="2225"/>
    <cellStyle name="Navadno 8 29 2" xfId="2226"/>
    <cellStyle name="Navadno 8 3" xfId="2227"/>
    <cellStyle name="Navadno 8 3 2" xfId="2228"/>
    <cellStyle name="Navadno 8 3 3" xfId="2229"/>
    <cellStyle name="Navadno 8 3 4" xfId="2230"/>
    <cellStyle name="Navadno 8 3 5" xfId="2231"/>
    <cellStyle name="Navadno 8 3 6" xfId="2232"/>
    <cellStyle name="Navadno 8 30" xfId="2233"/>
    <cellStyle name="Navadno 8 30 2" xfId="2234"/>
    <cellStyle name="Navadno 8 31" xfId="2235"/>
    <cellStyle name="Navadno 8 31 2" xfId="2236"/>
    <cellStyle name="Navadno 8 32" xfId="2237"/>
    <cellStyle name="Navadno 8 32 2" xfId="2238"/>
    <cellStyle name="Navadno 8 33" xfId="2239"/>
    <cellStyle name="Navadno 8 33 2" xfId="2240"/>
    <cellStyle name="Navadno 8 34" xfId="2241"/>
    <cellStyle name="Navadno 8 34 2" xfId="2242"/>
    <cellStyle name="Navadno 8 35" xfId="2243"/>
    <cellStyle name="Navadno 8 35 2" xfId="2244"/>
    <cellStyle name="Navadno 8 36" xfId="2245"/>
    <cellStyle name="Navadno 8 36 2" xfId="2246"/>
    <cellStyle name="Navadno 8 37" xfId="2247"/>
    <cellStyle name="Navadno 8 37 2" xfId="2248"/>
    <cellStyle name="Navadno 8 38" xfId="2249"/>
    <cellStyle name="Navadno 8 38 2" xfId="2250"/>
    <cellStyle name="Navadno 8 39" xfId="2251"/>
    <cellStyle name="Navadno 8 39 2" xfId="2252"/>
    <cellStyle name="Navadno 8 4" xfId="2253"/>
    <cellStyle name="Navadno 8 4 2" xfId="2254"/>
    <cellStyle name="Navadno 8 4 3" xfId="2255"/>
    <cellStyle name="Navadno 8 4 4" xfId="2256"/>
    <cellStyle name="Navadno 8 4 5" xfId="2257"/>
    <cellStyle name="Navadno 8 4 6" xfId="2258"/>
    <cellStyle name="Navadno 8 40" xfId="2259"/>
    <cellStyle name="Navadno 8 40 2" xfId="2260"/>
    <cellStyle name="Navadno 8 41" xfId="2261"/>
    <cellStyle name="Navadno 8 41 2" xfId="2262"/>
    <cellStyle name="Navadno 8 42" xfId="2263"/>
    <cellStyle name="Navadno 8 42 2" xfId="2264"/>
    <cellStyle name="Navadno 8 43" xfId="2265"/>
    <cellStyle name="Navadno 8 43 2" xfId="2266"/>
    <cellStyle name="Navadno 8 44" xfId="2267"/>
    <cellStyle name="Navadno 8 44 2" xfId="2268"/>
    <cellStyle name="Navadno 8 5" xfId="2269"/>
    <cellStyle name="Navadno 8 5 2" xfId="2270"/>
    <cellStyle name="Navadno 8 5 3" xfId="2271"/>
    <cellStyle name="Navadno 8 5 4" xfId="2272"/>
    <cellStyle name="Navadno 8 5 5" xfId="2273"/>
    <cellStyle name="Navadno 8 5 6" xfId="2274"/>
    <cellStyle name="Navadno 8 6" xfId="2275"/>
    <cellStyle name="Navadno 8 6 2" xfId="2276"/>
    <cellStyle name="Navadno 8 6 3" xfId="2277"/>
    <cellStyle name="Navadno 8 6 4" xfId="2278"/>
    <cellStyle name="Navadno 8 6 5" xfId="2279"/>
    <cellStyle name="Navadno 8 6 6" xfId="2280"/>
    <cellStyle name="Navadno 8 7" xfId="2281"/>
    <cellStyle name="Navadno 8 7 2" xfId="2282"/>
    <cellStyle name="Navadno 8 8" xfId="2283"/>
    <cellStyle name="Navadno 8 8 2" xfId="2284"/>
    <cellStyle name="Navadno 8 9" xfId="2285"/>
    <cellStyle name="Navadno 8 9 2" xfId="2286"/>
    <cellStyle name="Navadno 9" xfId="2287"/>
    <cellStyle name="Navadno 9 10" xfId="2288"/>
    <cellStyle name="Navadno 9 10 2" xfId="2289"/>
    <cellStyle name="Navadno 9 11" xfId="2290"/>
    <cellStyle name="Navadno 9 11 2" xfId="2291"/>
    <cellStyle name="Navadno 9 12" xfId="2292"/>
    <cellStyle name="Navadno 9 12 2" xfId="2293"/>
    <cellStyle name="Navadno 9 13" xfId="2294"/>
    <cellStyle name="Navadno 9 13 2" xfId="2295"/>
    <cellStyle name="Navadno 9 14" xfId="2296"/>
    <cellStyle name="Navadno 9 14 2" xfId="2297"/>
    <cellStyle name="Navadno 9 15" xfId="2298"/>
    <cellStyle name="Navadno 9 15 2" xfId="2299"/>
    <cellStyle name="Navadno 9 16" xfId="2300"/>
    <cellStyle name="Navadno 9 16 2" xfId="2301"/>
    <cellStyle name="Navadno 9 17" xfId="2302"/>
    <cellStyle name="Navadno 9 17 2" xfId="2303"/>
    <cellStyle name="Navadno 9 18" xfId="2304"/>
    <cellStyle name="Navadno 9 18 2" xfId="2305"/>
    <cellStyle name="Navadno 9 19" xfId="2306"/>
    <cellStyle name="Navadno 9 19 2" xfId="2307"/>
    <cellStyle name="Navadno 9 2" xfId="2308"/>
    <cellStyle name="Navadno 9 2 2" xfId="2309"/>
    <cellStyle name="Navadno 9 2 3" xfId="2310"/>
    <cellStyle name="Navadno 9 2 4" xfId="2311"/>
    <cellStyle name="Navadno 9 2 5" xfId="2312"/>
    <cellStyle name="Navadno 9 2 6" xfId="2313"/>
    <cellStyle name="Navadno 9 2 7" xfId="2314"/>
    <cellStyle name="Navadno 9 20" xfId="2315"/>
    <cellStyle name="Navadno 9 20 2" xfId="2316"/>
    <cellStyle name="Navadno 9 21" xfId="2317"/>
    <cellStyle name="Navadno 9 21 2" xfId="2318"/>
    <cellStyle name="Navadno 9 22" xfId="2319"/>
    <cellStyle name="Navadno 9 22 2" xfId="2320"/>
    <cellStyle name="Navadno 9 23" xfId="2321"/>
    <cellStyle name="Navadno 9 23 2" xfId="2322"/>
    <cellStyle name="Navadno 9 24" xfId="2323"/>
    <cellStyle name="Navadno 9 24 2" xfId="2324"/>
    <cellStyle name="Navadno 9 25" xfId="2325"/>
    <cellStyle name="Navadno 9 25 2" xfId="2326"/>
    <cellStyle name="Navadno 9 26" xfId="2327"/>
    <cellStyle name="Navadno 9 26 2" xfId="2328"/>
    <cellStyle name="Navadno 9 27" xfId="2329"/>
    <cellStyle name="Navadno 9 27 2" xfId="2330"/>
    <cellStyle name="Navadno 9 28" xfId="2331"/>
    <cellStyle name="Navadno 9 28 2" xfId="2332"/>
    <cellStyle name="Navadno 9 29" xfId="2333"/>
    <cellStyle name="Navadno 9 29 2" xfId="2334"/>
    <cellStyle name="Navadno 9 3" xfId="2335"/>
    <cellStyle name="Navadno 9 3 2" xfId="2336"/>
    <cellStyle name="Navadno 9 3 3" xfId="2337"/>
    <cellStyle name="Navadno 9 3 4" xfId="2338"/>
    <cellStyle name="Navadno 9 3 5" xfId="2339"/>
    <cellStyle name="Navadno 9 3 6" xfId="2340"/>
    <cellStyle name="Navadno 9 30" xfId="2341"/>
    <cellStyle name="Navadno 9 30 2" xfId="2342"/>
    <cellStyle name="Navadno 9 31" xfId="2343"/>
    <cellStyle name="Navadno 9 31 2" xfId="2344"/>
    <cellStyle name="Navadno 9 32" xfId="2345"/>
    <cellStyle name="Navadno 9 32 2" xfId="2346"/>
    <cellStyle name="Navadno 9 33" xfId="2347"/>
    <cellStyle name="Navadno 9 33 2" xfId="2348"/>
    <cellStyle name="Navadno 9 34" xfId="2349"/>
    <cellStyle name="Navadno 9 34 2" xfId="2350"/>
    <cellStyle name="Navadno 9 35" xfId="2351"/>
    <cellStyle name="Navadno 9 35 2" xfId="2352"/>
    <cellStyle name="Navadno 9 36" xfId="2353"/>
    <cellStyle name="Navadno 9 36 2" xfId="2354"/>
    <cellStyle name="Navadno 9 37" xfId="2355"/>
    <cellStyle name="Navadno 9 37 2" xfId="2356"/>
    <cellStyle name="Navadno 9 38" xfId="2357"/>
    <cellStyle name="Navadno 9 38 2" xfId="2358"/>
    <cellStyle name="Navadno 9 39" xfId="2359"/>
    <cellStyle name="Navadno 9 39 2" xfId="2360"/>
    <cellStyle name="Navadno 9 4" xfId="2361"/>
    <cellStyle name="Navadno 9 4 2" xfId="2362"/>
    <cellStyle name="Navadno 9 4 3" xfId="2363"/>
    <cellStyle name="Navadno 9 4 4" xfId="2364"/>
    <cellStyle name="Navadno 9 4 5" xfId="2365"/>
    <cellStyle name="Navadno 9 4 6" xfId="2366"/>
    <cellStyle name="Navadno 9 40" xfId="2367"/>
    <cellStyle name="Navadno 9 40 2" xfId="2368"/>
    <cellStyle name="Navadno 9 41" xfId="2369"/>
    <cellStyle name="Navadno 9 41 2" xfId="2370"/>
    <cellStyle name="Navadno 9 42" xfId="2371"/>
    <cellStyle name="Navadno 9 42 2" xfId="2372"/>
    <cellStyle name="Navadno 9 43" xfId="2373"/>
    <cellStyle name="Navadno 9 43 2" xfId="2374"/>
    <cellStyle name="Navadno 9 44" xfId="2375"/>
    <cellStyle name="Navadno 9 44 2" xfId="2376"/>
    <cellStyle name="Navadno 9 45" xfId="2377"/>
    <cellStyle name="Navadno 9 5" xfId="2378"/>
    <cellStyle name="Navadno 9 5 2" xfId="2379"/>
    <cellStyle name="Navadno 9 5 3" xfId="2380"/>
    <cellStyle name="Navadno 9 5 4" xfId="2381"/>
    <cellStyle name="Navadno 9 5 5" xfId="2382"/>
    <cellStyle name="Navadno 9 5 6" xfId="2383"/>
    <cellStyle name="Navadno 9 6" xfId="2384"/>
    <cellStyle name="Navadno 9 6 2" xfId="2385"/>
    <cellStyle name="Navadno 9 6 3" xfId="2386"/>
    <cellStyle name="Navadno 9 6 4" xfId="2387"/>
    <cellStyle name="Navadno 9 6 5" xfId="2388"/>
    <cellStyle name="Navadno 9 6 6" xfId="2389"/>
    <cellStyle name="Navadno 9 7" xfId="2390"/>
    <cellStyle name="Navadno 9 7 2" xfId="2391"/>
    <cellStyle name="Navadno 9 8" xfId="2392"/>
    <cellStyle name="Navadno 9 8 2" xfId="2393"/>
    <cellStyle name="Navadno 9 9" xfId="2394"/>
    <cellStyle name="Navadno 9 9 2" xfId="2395"/>
    <cellStyle name="Navadno_KALAMAR-PSO GREGORČIČEVA MS-16.11.04" xfId="2396"/>
    <cellStyle name="Navadno_LG PZI popis strojne instalacije popravljen popis 2" xfId="2708"/>
    <cellStyle name="Neutral 2" xfId="2397"/>
    <cellStyle name="Neutral 3" xfId="2398"/>
    <cellStyle name="Nevtralno 2" xfId="2399"/>
    <cellStyle name="Nevtralno 2 2" xfId="2400"/>
    <cellStyle name="Nevtralno 2 3" xfId="2401"/>
    <cellStyle name="Nevtralno 2 4" xfId="2402"/>
    <cellStyle name="Nevtralno 2 5" xfId="2403"/>
    <cellStyle name="Nevtralno 3" xfId="2404"/>
    <cellStyle name="Nevtralno 3 2" xfId="2405"/>
    <cellStyle name="Nevtralno 3 3" xfId="2406"/>
    <cellStyle name="Nevtralno 4" xfId="2407"/>
    <cellStyle name="Nevtralno 4 2" xfId="2408"/>
    <cellStyle name="Nevtralno 4 3" xfId="2409"/>
    <cellStyle name="Nevtralno 5" xfId="2410"/>
    <cellStyle name="Nevtralno 5 2" xfId="2411"/>
    <cellStyle name="Nevtralno 5 3" xfId="2412"/>
    <cellStyle name="Normal 10" xfId="2413"/>
    <cellStyle name="Normal 11" xfId="2414"/>
    <cellStyle name="Normal 11 2" xfId="2415"/>
    <cellStyle name="Normal 12" xfId="2416"/>
    <cellStyle name="Normal 13" xfId="2417"/>
    <cellStyle name="normal 2" xfId="2418"/>
    <cellStyle name="Normal 2 10" xfId="2419"/>
    <cellStyle name="Normal 2 2" xfId="2420"/>
    <cellStyle name="normal 2 2 2" xfId="2421"/>
    <cellStyle name="normal 2 2 2 2" xfId="2422"/>
    <cellStyle name="normal 2 3" xfId="2423"/>
    <cellStyle name="normal 2 4" xfId="2424"/>
    <cellStyle name="Normal 2 5" xfId="2425"/>
    <cellStyle name="Normal 2 6" xfId="2426"/>
    <cellStyle name="Normal 2 7" xfId="2427"/>
    <cellStyle name="Normal 2 8" xfId="2428"/>
    <cellStyle name="Normal 2 9" xfId="2429"/>
    <cellStyle name="Normal 3" xfId="2430"/>
    <cellStyle name="Normal 3 2" xfId="2431"/>
    <cellStyle name="Normal 4" xfId="2432"/>
    <cellStyle name="Normal 4 2" xfId="2433"/>
    <cellStyle name="Normal 5" xfId="2434"/>
    <cellStyle name="Normal 5 2" xfId="2435"/>
    <cellStyle name="Normal 5 3" xfId="2436"/>
    <cellStyle name="Normal 6" xfId="2437"/>
    <cellStyle name="Normal 7" xfId="2438"/>
    <cellStyle name="Normal 9" xfId="2439"/>
    <cellStyle name="Normal_popis OPH" xfId="2440"/>
    <cellStyle name="Note 2" xfId="2441"/>
    <cellStyle name="Note 3" xfId="2442"/>
    <cellStyle name="Odstotek 2" xfId="2443"/>
    <cellStyle name="Opomba 2" xfId="2444"/>
    <cellStyle name="Opomba 2 2" xfId="2445"/>
    <cellStyle name="Opomba 2 3" xfId="2446"/>
    <cellStyle name="Opomba 3" xfId="2447"/>
    <cellStyle name="Opomba 3 2" xfId="2448"/>
    <cellStyle name="Opomba 3 3" xfId="2449"/>
    <cellStyle name="Opomba 4" xfId="2450"/>
    <cellStyle name="Opomba 4 2" xfId="2451"/>
    <cellStyle name="Opomba 4 3" xfId="2452"/>
    <cellStyle name="Opomba 5" xfId="2453"/>
    <cellStyle name="Opomba 5 2" xfId="2454"/>
    <cellStyle name="Opomba 5 3" xfId="2455"/>
    <cellStyle name="Opozorilo 2" xfId="2456"/>
    <cellStyle name="Opozorilo 2 2" xfId="2457"/>
    <cellStyle name="Opozorilo 2 3" xfId="2458"/>
    <cellStyle name="Opozorilo 3" xfId="2459"/>
    <cellStyle name="Opozorilo 3 2" xfId="2460"/>
    <cellStyle name="Opozorilo 3 3" xfId="2461"/>
    <cellStyle name="Opozorilo 4" xfId="2462"/>
    <cellStyle name="Opozorilo 4 2" xfId="2463"/>
    <cellStyle name="Opozorilo 4 3" xfId="2464"/>
    <cellStyle name="Opozorilo 5" xfId="2465"/>
    <cellStyle name="Opozorilo 5 2" xfId="2466"/>
    <cellStyle name="Opozorilo 5 3" xfId="2467"/>
    <cellStyle name="Pojasnjevalno besedilo 2" xfId="2468"/>
    <cellStyle name="Pojasnjevalno besedilo 2 2" xfId="2469"/>
    <cellStyle name="Pojasnjevalno besedilo 2 3" xfId="2470"/>
    <cellStyle name="Pojasnjevalno besedilo 3" xfId="2471"/>
    <cellStyle name="Pojasnjevalno besedilo 3 2" xfId="2472"/>
    <cellStyle name="Pojasnjevalno besedilo 3 3" xfId="2473"/>
    <cellStyle name="Pojasnjevalno besedilo 4" xfId="2474"/>
    <cellStyle name="Pojasnjevalno besedilo 4 2" xfId="2475"/>
    <cellStyle name="Pojasnjevalno besedilo 4 3" xfId="2476"/>
    <cellStyle name="Pojasnjevalno besedilo 5" xfId="2477"/>
    <cellStyle name="Pojasnjevalno besedilo 5 2" xfId="2478"/>
    <cellStyle name="Pojasnjevalno besedilo 5 3" xfId="2479"/>
    <cellStyle name="Postavka" xfId="2700"/>
    <cellStyle name="Poudarek1 2" xfId="2480"/>
    <cellStyle name="Poudarek1 2 2" xfId="2481"/>
    <cellStyle name="Poudarek1 2 3" xfId="2482"/>
    <cellStyle name="Poudarek1 2 4" xfId="2483"/>
    <cellStyle name="Poudarek1 2 5" xfId="2484"/>
    <cellStyle name="Poudarek1 3" xfId="2485"/>
    <cellStyle name="Poudarek1 3 2" xfId="2486"/>
    <cellStyle name="Poudarek1 3 3" xfId="2487"/>
    <cellStyle name="Poudarek1 4" xfId="2488"/>
    <cellStyle name="Poudarek1 4 2" xfId="2489"/>
    <cellStyle name="Poudarek1 4 3" xfId="2490"/>
    <cellStyle name="Poudarek1 5" xfId="2491"/>
    <cellStyle name="Poudarek1 5 2" xfId="2492"/>
    <cellStyle name="Poudarek1 5 3" xfId="2493"/>
    <cellStyle name="Poudarek2 2" xfId="2494"/>
    <cellStyle name="Poudarek2 2 2" xfId="2495"/>
    <cellStyle name="Poudarek2 2 3" xfId="2496"/>
    <cellStyle name="Poudarek2 2 4" xfId="2497"/>
    <cellStyle name="Poudarek2 2 5" xfId="2498"/>
    <cellStyle name="Poudarek2 3" xfId="2499"/>
    <cellStyle name="Poudarek2 3 2" xfId="2500"/>
    <cellStyle name="Poudarek2 3 3" xfId="2501"/>
    <cellStyle name="Poudarek2 4" xfId="2502"/>
    <cellStyle name="Poudarek2 4 2" xfId="2503"/>
    <cellStyle name="Poudarek2 4 3" xfId="2504"/>
    <cellStyle name="Poudarek2 5" xfId="2505"/>
    <cellStyle name="Poudarek2 5 2" xfId="2506"/>
    <cellStyle name="Poudarek2 5 3" xfId="2507"/>
    <cellStyle name="Poudarek3 2" xfId="2508"/>
    <cellStyle name="Poudarek3 2 2" xfId="2509"/>
    <cellStyle name="Poudarek3 2 3" xfId="2510"/>
    <cellStyle name="Poudarek3 2 4" xfId="2511"/>
    <cellStyle name="Poudarek3 2 5" xfId="2512"/>
    <cellStyle name="Poudarek3 3" xfId="2513"/>
    <cellStyle name="Poudarek3 3 2" xfId="2514"/>
    <cellStyle name="Poudarek3 3 3" xfId="2515"/>
    <cellStyle name="Poudarek3 4" xfId="2516"/>
    <cellStyle name="Poudarek3 4 2" xfId="2517"/>
    <cellStyle name="Poudarek3 4 3" xfId="2518"/>
    <cellStyle name="Poudarek3 5" xfId="2519"/>
    <cellStyle name="Poudarek3 5 2" xfId="2520"/>
    <cellStyle name="Poudarek3 5 3" xfId="2521"/>
    <cellStyle name="Poudarek4 2" xfId="2522"/>
    <cellStyle name="Poudarek4 2 2" xfId="2523"/>
    <cellStyle name="Poudarek4 2 3" xfId="2524"/>
    <cellStyle name="Poudarek4 2 4" xfId="2525"/>
    <cellStyle name="Poudarek4 2 5" xfId="2526"/>
    <cellStyle name="Poudarek4 3" xfId="2527"/>
    <cellStyle name="Poudarek4 3 2" xfId="2528"/>
    <cellStyle name="Poudarek4 3 3" xfId="2529"/>
    <cellStyle name="Poudarek4 4" xfId="2530"/>
    <cellStyle name="Poudarek4 4 2" xfId="2531"/>
    <cellStyle name="Poudarek4 4 3" xfId="2532"/>
    <cellStyle name="Poudarek4 5" xfId="2533"/>
    <cellStyle name="Poudarek4 5 2" xfId="2534"/>
    <cellStyle name="Poudarek4 5 3" xfId="2535"/>
    <cellStyle name="Poudarek5 2" xfId="2536"/>
    <cellStyle name="Poudarek5 2 2" xfId="2537"/>
    <cellStyle name="Poudarek5 2 3" xfId="2538"/>
    <cellStyle name="Poudarek5 3" xfId="2539"/>
    <cellStyle name="Poudarek5 3 2" xfId="2540"/>
    <cellStyle name="Poudarek5 3 3" xfId="2541"/>
    <cellStyle name="Poudarek5 4" xfId="2542"/>
    <cellStyle name="Poudarek5 4 2" xfId="2543"/>
    <cellStyle name="Poudarek5 4 3" xfId="2544"/>
    <cellStyle name="Poudarek5 5" xfId="2545"/>
    <cellStyle name="Poudarek5 5 2" xfId="2546"/>
    <cellStyle name="Poudarek5 5 3" xfId="2547"/>
    <cellStyle name="Poudarek6 2" xfId="2548"/>
    <cellStyle name="Poudarek6 2 2" xfId="2549"/>
    <cellStyle name="Poudarek6 2 3" xfId="2550"/>
    <cellStyle name="Poudarek6 2 4" xfId="2551"/>
    <cellStyle name="Poudarek6 2 5" xfId="2552"/>
    <cellStyle name="Poudarek6 3" xfId="2553"/>
    <cellStyle name="Poudarek6 3 2" xfId="2554"/>
    <cellStyle name="Poudarek6 3 3" xfId="2555"/>
    <cellStyle name="Poudarek6 4" xfId="2556"/>
    <cellStyle name="Poudarek6 4 2" xfId="2557"/>
    <cellStyle name="Poudarek6 4 3" xfId="2558"/>
    <cellStyle name="Poudarek6 5" xfId="2559"/>
    <cellStyle name="Poudarek6 5 2" xfId="2560"/>
    <cellStyle name="Poudarek6 5 3" xfId="2561"/>
    <cellStyle name="Povezana celica 2" xfId="2562"/>
    <cellStyle name="Povezana celica 2 2" xfId="2563"/>
    <cellStyle name="Povezana celica 2 3" xfId="2564"/>
    <cellStyle name="Povezana celica 2 4" xfId="2565"/>
    <cellStyle name="Povezana celica 2 5" xfId="2566"/>
    <cellStyle name="Povezana celica 3" xfId="2567"/>
    <cellStyle name="Povezana celica 3 2" xfId="2568"/>
    <cellStyle name="Povezana celica 3 3" xfId="2569"/>
    <cellStyle name="Povezana celica 4" xfId="2570"/>
    <cellStyle name="Povezana celica 4 2" xfId="2571"/>
    <cellStyle name="Povezana celica 4 3" xfId="2572"/>
    <cellStyle name="Povezana celica 5" xfId="2573"/>
    <cellStyle name="Povezana celica 5 2" xfId="2574"/>
    <cellStyle name="Povezana celica 5 3" xfId="2575"/>
    <cellStyle name="Preveri celico 2" xfId="2576"/>
    <cellStyle name="Preveri celico 2 2" xfId="2577"/>
    <cellStyle name="Preveri celico 2 3" xfId="2578"/>
    <cellStyle name="Preveri celico 3" xfId="2579"/>
    <cellStyle name="Preveri celico 3 2" xfId="2580"/>
    <cellStyle name="Preveri celico 3 3" xfId="2581"/>
    <cellStyle name="Preveri celico 4" xfId="2582"/>
    <cellStyle name="Preveri celico 4 2" xfId="2583"/>
    <cellStyle name="Preveri celico 4 3" xfId="2584"/>
    <cellStyle name="Preveri celico 5" xfId="2585"/>
    <cellStyle name="Preveri celico 5 2" xfId="2586"/>
    <cellStyle name="Preveri celico 5 3" xfId="2587"/>
    <cellStyle name="Računanje 2" xfId="2588"/>
    <cellStyle name="Računanje 2 2" xfId="2589"/>
    <cellStyle name="Računanje 2 3" xfId="2590"/>
    <cellStyle name="Računanje 2 4" xfId="2591"/>
    <cellStyle name="Računanje 2 5" xfId="2592"/>
    <cellStyle name="Računanje 3" xfId="2593"/>
    <cellStyle name="Računanje 3 2" xfId="2594"/>
    <cellStyle name="Računanje 3 3" xfId="2595"/>
    <cellStyle name="Računanje 4" xfId="2596"/>
    <cellStyle name="Računanje 4 2" xfId="2597"/>
    <cellStyle name="Računanje 4 3" xfId="2598"/>
    <cellStyle name="Računanje 5" xfId="2599"/>
    <cellStyle name="Računanje 5 2" xfId="2600"/>
    <cellStyle name="Računanje 5 3" xfId="2601"/>
    <cellStyle name="Slabo 2" xfId="2602"/>
    <cellStyle name="Slabo 2 2" xfId="2603"/>
    <cellStyle name="Slabo 2 3" xfId="2604"/>
    <cellStyle name="Slabo 2 4" xfId="2605"/>
    <cellStyle name="Slabo 2 5" xfId="2606"/>
    <cellStyle name="Slabo 3" xfId="2607"/>
    <cellStyle name="Slabo 3 2" xfId="2608"/>
    <cellStyle name="Slabo 3 3" xfId="2609"/>
    <cellStyle name="Slabo 4" xfId="2610"/>
    <cellStyle name="Slabo 4 2" xfId="2611"/>
    <cellStyle name="Slabo 4 3" xfId="2612"/>
    <cellStyle name="Slabo 5" xfId="2613"/>
    <cellStyle name="Slabo 5 2" xfId="2614"/>
    <cellStyle name="Slabo 5 3" xfId="2615"/>
    <cellStyle name="Slog 1" xfId="2616"/>
    <cellStyle name="Slog 1 2" xfId="2617"/>
    <cellStyle name="Slog 1 3" xfId="2618"/>
    <cellStyle name="Standard 3" xfId="2619"/>
    <cellStyle name="Standard_Tabelle1" xfId="2620"/>
    <cellStyle name="Številka" xfId="2699"/>
    <cellStyle name="Total 2" xfId="2621"/>
    <cellStyle name="Valuta 2" xfId="2622"/>
    <cellStyle name="Valuta 2 10" xfId="2623"/>
    <cellStyle name="Valuta 2 11" xfId="2624"/>
    <cellStyle name="Valuta 2 12" xfId="2625"/>
    <cellStyle name="Valuta 2 13" xfId="2626"/>
    <cellStyle name="Valuta 2 14" xfId="2627"/>
    <cellStyle name="Valuta 2 15" xfId="2628"/>
    <cellStyle name="Valuta 2 16" xfId="2629"/>
    <cellStyle name="Valuta 2 17" xfId="2630"/>
    <cellStyle name="Valuta 2 17 2" xfId="2711"/>
    <cellStyle name="Valuta 2 18" xfId="2710"/>
    <cellStyle name="Valuta 2 2" xfId="2631"/>
    <cellStyle name="Valuta 2 2 2" xfId="2632"/>
    <cellStyle name="Valuta 2 2 3" xfId="2712"/>
    <cellStyle name="Valuta 2 3" xfId="2633"/>
    <cellStyle name="Valuta 2 3 2" xfId="2634"/>
    <cellStyle name="Valuta 2 4" xfId="2635"/>
    <cellStyle name="Valuta 2 5" xfId="2636"/>
    <cellStyle name="Valuta 2 6" xfId="2637"/>
    <cellStyle name="Valuta 2 7" xfId="2638"/>
    <cellStyle name="Valuta 2 8" xfId="2639"/>
    <cellStyle name="Valuta 2 9" xfId="2640"/>
    <cellStyle name="Valuta 3" xfId="2641"/>
    <cellStyle name="Vejica [0] 2" xfId="2642"/>
    <cellStyle name="Vejica 10" xfId="2643"/>
    <cellStyle name="Vejica 11" xfId="2644"/>
    <cellStyle name="Vejica 12" xfId="2645"/>
    <cellStyle name="Vejica 13" xfId="2646"/>
    <cellStyle name="Vejica 14" xfId="2647"/>
    <cellStyle name="Vejica 15" xfId="2718"/>
    <cellStyle name="Vejica 16" xfId="2719"/>
    <cellStyle name="Vejica 17" xfId="2717"/>
    <cellStyle name="Vejica 18" xfId="2709"/>
    <cellStyle name="Vejica 2" xfId="2648"/>
    <cellStyle name="Vejica 2 2" xfId="2649"/>
    <cellStyle name="Vejica 2 2 2" xfId="2650"/>
    <cellStyle name="Vejica 2 2 3" xfId="2651"/>
    <cellStyle name="Vejica 2 3" xfId="2652"/>
    <cellStyle name="Vejica 2 3 2" xfId="2653"/>
    <cellStyle name="Vejica 2 3 2 2" xfId="2714"/>
    <cellStyle name="Vejica 2 3 3" xfId="2654"/>
    <cellStyle name="Vejica 2 3 3 2" xfId="2715"/>
    <cellStyle name="Vejica 2 3 4" xfId="2655"/>
    <cellStyle name="Vejica 2 3 4 2" xfId="2716"/>
    <cellStyle name="Vejica 2 3 5" xfId="2713"/>
    <cellStyle name="Vejica 2 4" xfId="2656"/>
    <cellStyle name="Vejica 2_NASLOVNICA PREDRAČUNOV" xfId="2657"/>
    <cellStyle name="Vejica 3" xfId="2658"/>
    <cellStyle name="Vejica 3 2" xfId="2659"/>
    <cellStyle name="Vejica 3 3" xfId="2660"/>
    <cellStyle name="Vejica 3 4" xfId="2661"/>
    <cellStyle name="Vejica 4" xfId="2662"/>
    <cellStyle name="Vejica 5" xfId="2663"/>
    <cellStyle name="Vejica 6" xfId="2664"/>
    <cellStyle name="Vejica 7" xfId="2665"/>
    <cellStyle name="Vejica 8" xfId="2666"/>
    <cellStyle name="Vejica 9" xfId="2667"/>
    <cellStyle name="Vnos 2" xfId="2668"/>
    <cellStyle name="Vnos 2 2" xfId="2669"/>
    <cellStyle name="Vnos 2 3" xfId="2670"/>
    <cellStyle name="Vnos 2 4" xfId="2671"/>
    <cellStyle name="Vnos 2 5" xfId="2672"/>
    <cellStyle name="Vnos 3" xfId="2673"/>
    <cellStyle name="Vnos 3 2" xfId="2674"/>
    <cellStyle name="Vnos 3 3" xfId="2675"/>
    <cellStyle name="Vnos 4" xfId="2676"/>
    <cellStyle name="Vnos 4 2" xfId="2677"/>
    <cellStyle name="Vnos 4 3" xfId="2678"/>
    <cellStyle name="Vnos 5" xfId="2679"/>
    <cellStyle name="Vnos 5 2" xfId="2680"/>
    <cellStyle name="Vnos 5 3" xfId="2681"/>
    <cellStyle name="Vsota 2" xfId="2682"/>
    <cellStyle name="Vsota 2 2" xfId="2683"/>
    <cellStyle name="Vsota 2 3" xfId="2684"/>
    <cellStyle name="Vsota 2 4" xfId="2685"/>
    <cellStyle name="Vsota 2 5" xfId="2686"/>
    <cellStyle name="Vsota 3" xfId="2687"/>
    <cellStyle name="Vsota 3 2" xfId="2688"/>
    <cellStyle name="Vsota 3 3" xfId="2689"/>
    <cellStyle name="Vsota 4" xfId="2690"/>
    <cellStyle name="Vsota 4 2" xfId="2691"/>
    <cellStyle name="Vsota 4 3" xfId="2692"/>
    <cellStyle name="Vsota 5" xfId="2693"/>
    <cellStyle name="Vsota 5 2" xfId="2694"/>
    <cellStyle name="Vsota 5 3" xfId="2695"/>
    <cellStyle name="Währung [0]_Tabelle1" xfId="2696"/>
    <cellStyle name="Währung_Tabelle1" xfId="2697"/>
    <cellStyle name="Znesek" xfId="270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0</xdr:colOff>
      <xdr:row>4</xdr:row>
      <xdr:rowOff>0</xdr:rowOff>
    </xdr:from>
    <xdr:ext cx="65" cy="172227"/>
    <xdr:sp macro="" textlink="">
      <xdr:nvSpPr>
        <xdr:cNvPr id="2" name="PoljeZBesedilom 1">
          <a:extLst>
            <a:ext uri="{FF2B5EF4-FFF2-40B4-BE49-F238E27FC236}">
              <a16:creationId xmlns:a16="http://schemas.microsoft.com/office/drawing/2014/main" xmlns="" id="{00000000-0008-0000-0500-000002000000}"/>
            </a:ext>
          </a:extLst>
        </xdr:cNvPr>
        <xdr:cNvSpPr txBox="1"/>
      </xdr:nvSpPr>
      <xdr:spPr>
        <a:xfrm>
          <a:off x="7286625" y="33537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4</xdr:row>
      <xdr:rowOff>0</xdr:rowOff>
    </xdr:from>
    <xdr:ext cx="65" cy="172227"/>
    <xdr:sp macro="" textlink="">
      <xdr:nvSpPr>
        <xdr:cNvPr id="3" name="PoljeZBesedilom 2">
          <a:extLst>
            <a:ext uri="{FF2B5EF4-FFF2-40B4-BE49-F238E27FC236}">
              <a16:creationId xmlns:a16="http://schemas.microsoft.com/office/drawing/2014/main" xmlns="" id="{00000000-0008-0000-0500-000003000000}"/>
            </a:ext>
          </a:extLst>
        </xdr:cNvPr>
        <xdr:cNvSpPr txBox="1"/>
      </xdr:nvSpPr>
      <xdr:spPr>
        <a:xfrm>
          <a:off x="7286625" y="27222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 name="PoljeZBesedilom 3">
          <a:extLst>
            <a:ext uri="{FF2B5EF4-FFF2-40B4-BE49-F238E27FC236}">
              <a16:creationId xmlns:a16="http://schemas.microsoft.com/office/drawing/2014/main" xmlns="" id="{00000000-0008-0000-0200-00003A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5" name="PoljeZBesedilom 4">
          <a:extLst>
            <a:ext uri="{FF2B5EF4-FFF2-40B4-BE49-F238E27FC236}">
              <a16:creationId xmlns:a16="http://schemas.microsoft.com/office/drawing/2014/main" xmlns="" id="{00000000-0008-0000-0200-00003B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6" name="PoljeZBesedilom 5">
          <a:extLst>
            <a:ext uri="{FF2B5EF4-FFF2-40B4-BE49-F238E27FC236}">
              <a16:creationId xmlns:a16="http://schemas.microsoft.com/office/drawing/2014/main" xmlns="" id="{00000000-0008-0000-0200-00003C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7" name="PoljeZBesedilom 6">
          <a:extLst>
            <a:ext uri="{FF2B5EF4-FFF2-40B4-BE49-F238E27FC236}">
              <a16:creationId xmlns:a16="http://schemas.microsoft.com/office/drawing/2014/main" xmlns="" id="{00000000-0008-0000-0200-00003D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8" name="PoljeZBesedilom 7">
          <a:extLst>
            <a:ext uri="{FF2B5EF4-FFF2-40B4-BE49-F238E27FC236}">
              <a16:creationId xmlns:a16="http://schemas.microsoft.com/office/drawing/2014/main" xmlns="" id="{00000000-0008-0000-0200-00003E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9" name="PoljeZBesedilom 8">
          <a:extLst>
            <a:ext uri="{FF2B5EF4-FFF2-40B4-BE49-F238E27FC236}">
              <a16:creationId xmlns:a16="http://schemas.microsoft.com/office/drawing/2014/main" xmlns="" id="{00000000-0008-0000-0200-00003F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0" name="PoljeZBesedilom 9">
          <a:extLst>
            <a:ext uri="{FF2B5EF4-FFF2-40B4-BE49-F238E27FC236}">
              <a16:creationId xmlns:a16="http://schemas.microsoft.com/office/drawing/2014/main" xmlns="" id="{00000000-0008-0000-0200-000040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1" name="PoljeZBesedilom 10">
          <a:extLst>
            <a:ext uri="{FF2B5EF4-FFF2-40B4-BE49-F238E27FC236}">
              <a16:creationId xmlns:a16="http://schemas.microsoft.com/office/drawing/2014/main" xmlns="" id="{00000000-0008-0000-0200-000041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2" name="PoljeZBesedilom 11">
          <a:extLst>
            <a:ext uri="{FF2B5EF4-FFF2-40B4-BE49-F238E27FC236}">
              <a16:creationId xmlns:a16="http://schemas.microsoft.com/office/drawing/2014/main" xmlns="" id="{00000000-0008-0000-0200-000042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3" name="PoljeZBesedilom 12">
          <a:extLst>
            <a:ext uri="{FF2B5EF4-FFF2-40B4-BE49-F238E27FC236}">
              <a16:creationId xmlns:a16="http://schemas.microsoft.com/office/drawing/2014/main" xmlns="" id="{00000000-0008-0000-0200-000043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4" name="PoljeZBesedilom 13">
          <a:extLst>
            <a:ext uri="{FF2B5EF4-FFF2-40B4-BE49-F238E27FC236}">
              <a16:creationId xmlns:a16="http://schemas.microsoft.com/office/drawing/2014/main" xmlns="" id="{00000000-0008-0000-0200-000044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5" name="PoljeZBesedilom 14">
          <a:extLst>
            <a:ext uri="{FF2B5EF4-FFF2-40B4-BE49-F238E27FC236}">
              <a16:creationId xmlns:a16="http://schemas.microsoft.com/office/drawing/2014/main" xmlns="" id="{00000000-0008-0000-0200-000045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6" name="PoljeZBesedilom 15">
          <a:extLst>
            <a:ext uri="{FF2B5EF4-FFF2-40B4-BE49-F238E27FC236}">
              <a16:creationId xmlns:a16="http://schemas.microsoft.com/office/drawing/2014/main" xmlns="" id="{00000000-0008-0000-0200-000046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7" name="PoljeZBesedilom 16">
          <a:extLst>
            <a:ext uri="{FF2B5EF4-FFF2-40B4-BE49-F238E27FC236}">
              <a16:creationId xmlns:a16="http://schemas.microsoft.com/office/drawing/2014/main" xmlns="" id="{00000000-0008-0000-0200-000047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8" name="PoljeZBesedilom 17">
          <a:extLst>
            <a:ext uri="{FF2B5EF4-FFF2-40B4-BE49-F238E27FC236}">
              <a16:creationId xmlns:a16="http://schemas.microsoft.com/office/drawing/2014/main" xmlns="" id="{00000000-0008-0000-0200-000048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19" name="PoljeZBesedilom 18">
          <a:extLst>
            <a:ext uri="{FF2B5EF4-FFF2-40B4-BE49-F238E27FC236}">
              <a16:creationId xmlns:a16="http://schemas.microsoft.com/office/drawing/2014/main" xmlns="" id="{00000000-0008-0000-0200-000049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0" name="PoljeZBesedilom 19">
          <a:extLst>
            <a:ext uri="{FF2B5EF4-FFF2-40B4-BE49-F238E27FC236}">
              <a16:creationId xmlns:a16="http://schemas.microsoft.com/office/drawing/2014/main" xmlns="" id="{00000000-0008-0000-0200-00004A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1" name="PoljeZBesedilom 20">
          <a:extLst>
            <a:ext uri="{FF2B5EF4-FFF2-40B4-BE49-F238E27FC236}">
              <a16:creationId xmlns:a16="http://schemas.microsoft.com/office/drawing/2014/main" xmlns="" id="{00000000-0008-0000-0200-00004B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2" name="PoljeZBesedilom 21">
          <a:extLst>
            <a:ext uri="{FF2B5EF4-FFF2-40B4-BE49-F238E27FC236}">
              <a16:creationId xmlns:a16="http://schemas.microsoft.com/office/drawing/2014/main" xmlns="" id="{00000000-0008-0000-0200-00004C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3" name="PoljeZBesedilom 22">
          <a:extLst>
            <a:ext uri="{FF2B5EF4-FFF2-40B4-BE49-F238E27FC236}">
              <a16:creationId xmlns:a16="http://schemas.microsoft.com/office/drawing/2014/main" xmlns="" id="{00000000-0008-0000-0200-00004D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4" name="PoljeZBesedilom 23">
          <a:extLst>
            <a:ext uri="{FF2B5EF4-FFF2-40B4-BE49-F238E27FC236}">
              <a16:creationId xmlns:a16="http://schemas.microsoft.com/office/drawing/2014/main" xmlns="" id="{00000000-0008-0000-0200-00004E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5" name="PoljeZBesedilom 24">
          <a:extLst>
            <a:ext uri="{FF2B5EF4-FFF2-40B4-BE49-F238E27FC236}">
              <a16:creationId xmlns:a16="http://schemas.microsoft.com/office/drawing/2014/main" xmlns="" id="{00000000-0008-0000-0200-00004F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6" name="PoljeZBesedilom 25">
          <a:extLst>
            <a:ext uri="{FF2B5EF4-FFF2-40B4-BE49-F238E27FC236}">
              <a16:creationId xmlns:a16="http://schemas.microsoft.com/office/drawing/2014/main" xmlns="" id="{00000000-0008-0000-0200-000050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7" name="PoljeZBesedilom 26">
          <a:extLst>
            <a:ext uri="{FF2B5EF4-FFF2-40B4-BE49-F238E27FC236}">
              <a16:creationId xmlns:a16="http://schemas.microsoft.com/office/drawing/2014/main" xmlns="" id="{00000000-0008-0000-0200-000051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8" name="PoljeZBesedilom 27">
          <a:extLst>
            <a:ext uri="{FF2B5EF4-FFF2-40B4-BE49-F238E27FC236}">
              <a16:creationId xmlns:a16="http://schemas.microsoft.com/office/drawing/2014/main" xmlns="" id="{00000000-0008-0000-0200-000052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29" name="PoljeZBesedilom 28">
          <a:extLst>
            <a:ext uri="{FF2B5EF4-FFF2-40B4-BE49-F238E27FC236}">
              <a16:creationId xmlns:a16="http://schemas.microsoft.com/office/drawing/2014/main" xmlns="" id="{00000000-0008-0000-0200-000053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0" name="PoljeZBesedilom 29">
          <a:extLst>
            <a:ext uri="{FF2B5EF4-FFF2-40B4-BE49-F238E27FC236}">
              <a16:creationId xmlns:a16="http://schemas.microsoft.com/office/drawing/2014/main" xmlns="" id="{00000000-0008-0000-0200-000054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1" name="PoljeZBesedilom 30">
          <a:extLst>
            <a:ext uri="{FF2B5EF4-FFF2-40B4-BE49-F238E27FC236}">
              <a16:creationId xmlns:a16="http://schemas.microsoft.com/office/drawing/2014/main" xmlns="" id="{00000000-0008-0000-0200-000055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2" name="PoljeZBesedilom 31">
          <a:extLst>
            <a:ext uri="{FF2B5EF4-FFF2-40B4-BE49-F238E27FC236}">
              <a16:creationId xmlns:a16="http://schemas.microsoft.com/office/drawing/2014/main" xmlns="" id="{00000000-0008-0000-0200-000056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3" name="PoljeZBesedilom 32">
          <a:extLst>
            <a:ext uri="{FF2B5EF4-FFF2-40B4-BE49-F238E27FC236}">
              <a16:creationId xmlns:a16="http://schemas.microsoft.com/office/drawing/2014/main" xmlns="" id="{00000000-0008-0000-0200-000057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4" name="PoljeZBesedilom 33">
          <a:extLst>
            <a:ext uri="{FF2B5EF4-FFF2-40B4-BE49-F238E27FC236}">
              <a16:creationId xmlns:a16="http://schemas.microsoft.com/office/drawing/2014/main" xmlns="" id="{00000000-0008-0000-0200-000058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5" name="PoljeZBesedilom 34">
          <a:extLst>
            <a:ext uri="{FF2B5EF4-FFF2-40B4-BE49-F238E27FC236}">
              <a16:creationId xmlns:a16="http://schemas.microsoft.com/office/drawing/2014/main" xmlns="" id="{00000000-0008-0000-0200-000059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6" name="PoljeZBesedilom 35">
          <a:extLst>
            <a:ext uri="{FF2B5EF4-FFF2-40B4-BE49-F238E27FC236}">
              <a16:creationId xmlns:a16="http://schemas.microsoft.com/office/drawing/2014/main" xmlns="" id="{00000000-0008-0000-0200-00005A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7" name="PoljeZBesedilom 36">
          <a:extLst>
            <a:ext uri="{FF2B5EF4-FFF2-40B4-BE49-F238E27FC236}">
              <a16:creationId xmlns:a16="http://schemas.microsoft.com/office/drawing/2014/main" xmlns="" id="{00000000-0008-0000-0200-00005B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8" name="PoljeZBesedilom 37">
          <a:extLst>
            <a:ext uri="{FF2B5EF4-FFF2-40B4-BE49-F238E27FC236}">
              <a16:creationId xmlns:a16="http://schemas.microsoft.com/office/drawing/2014/main" xmlns="" id="{00000000-0008-0000-0200-00005C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39" name="PoljeZBesedilom 38">
          <a:extLst>
            <a:ext uri="{FF2B5EF4-FFF2-40B4-BE49-F238E27FC236}">
              <a16:creationId xmlns:a16="http://schemas.microsoft.com/office/drawing/2014/main" xmlns="" id="{00000000-0008-0000-0200-00005D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0" name="PoljeZBesedilom 39">
          <a:extLst>
            <a:ext uri="{FF2B5EF4-FFF2-40B4-BE49-F238E27FC236}">
              <a16:creationId xmlns:a16="http://schemas.microsoft.com/office/drawing/2014/main" xmlns="" id="{00000000-0008-0000-0200-00005E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1" name="PoljeZBesedilom 40">
          <a:extLst>
            <a:ext uri="{FF2B5EF4-FFF2-40B4-BE49-F238E27FC236}">
              <a16:creationId xmlns:a16="http://schemas.microsoft.com/office/drawing/2014/main" xmlns="" id="{00000000-0008-0000-0200-00005F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2" name="PoljeZBesedilom 41">
          <a:extLst>
            <a:ext uri="{FF2B5EF4-FFF2-40B4-BE49-F238E27FC236}">
              <a16:creationId xmlns:a16="http://schemas.microsoft.com/office/drawing/2014/main" xmlns="" id="{00000000-0008-0000-0200-000060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3" name="PoljeZBesedilom 42">
          <a:extLst>
            <a:ext uri="{FF2B5EF4-FFF2-40B4-BE49-F238E27FC236}">
              <a16:creationId xmlns:a16="http://schemas.microsoft.com/office/drawing/2014/main" xmlns="" id="{00000000-0008-0000-0200-000061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4" name="PoljeZBesedilom 43">
          <a:extLst>
            <a:ext uri="{FF2B5EF4-FFF2-40B4-BE49-F238E27FC236}">
              <a16:creationId xmlns:a16="http://schemas.microsoft.com/office/drawing/2014/main" xmlns="" id="{00000000-0008-0000-0200-000062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5" name="PoljeZBesedilom 44">
          <a:extLst>
            <a:ext uri="{FF2B5EF4-FFF2-40B4-BE49-F238E27FC236}">
              <a16:creationId xmlns:a16="http://schemas.microsoft.com/office/drawing/2014/main" xmlns="" id="{00000000-0008-0000-0200-000063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6" name="PoljeZBesedilom 45">
          <a:extLst>
            <a:ext uri="{FF2B5EF4-FFF2-40B4-BE49-F238E27FC236}">
              <a16:creationId xmlns:a16="http://schemas.microsoft.com/office/drawing/2014/main" xmlns="" id="{00000000-0008-0000-0200-00007C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7" name="PoljeZBesedilom 46">
          <a:extLst>
            <a:ext uri="{FF2B5EF4-FFF2-40B4-BE49-F238E27FC236}">
              <a16:creationId xmlns:a16="http://schemas.microsoft.com/office/drawing/2014/main" xmlns="" id="{00000000-0008-0000-0200-00007D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8" name="PoljeZBesedilom 47">
          <a:extLst>
            <a:ext uri="{FF2B5EF4-FFF2-40B4-BE49-F238E27FC236}">
              <a16:creationId xmlns:a16="http://schemas.microsoft.com/office/drawing/2014/main" xmlns="" id="{00000000-0008-0000-0200-00007E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107</xdr:row>
      <xdr:rowOff>0</xdr:rowOff>
    </xdr:from>
    <xdr:ext cx="65" cy="172227"/>
    <xdr:sp macro="" textlink="">
      <xdr:nvSpPr>
        <xdr:cNvPr id="49" name="PoljeZBesedilom 48">
          <a:extLst>
            <a:ext uri="{FF2B5EF4-FFF2-40B4-BE49-F238E27FC236}">
              <a16:creationId xmlns:a16="http://schemas.microsoft.com/office/drawing/2014/main" xmlns="" id="{00000000-0008-0000-0200-00007F000000}"/>
            </a:ext>
          </a:extLst>
        </xdr:cNvPr>
        <xdr:cNvSpPr txBox="1"/>
      </xdr:nvSpPr>
      <xdr:spPr>
        <a:xfrm>
          <a:off x="7286625" y="88020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xdr:row>
      <xdr:rowOff>0</xdr:rowOff>
    </xdr:from>
    <xdr:ext cx="65" cy="172227"/>
    <xdr:sp macro="" textlink="">
      <xdr:nvSpPr>
        <xdr:cNvPr id="50" name="PoljeZBesedilom 49">
          <a:extLst>
            <a:ext uri="{FF2B5EF4-FFF2-40B4-BE49-F238E27FC236}">
              <a16:creationId xmlns:a16="http://schemas.microsoft.com/office/drawing/2014/main" xmlns="" id="{00000000-0008-0000-0200-000080000000}"/>
            </a:ext>
          </a:extLst>
        </xdr:cNvPr>
        <xdr:cNvSpPr txBox="1"/>
      </xdr:nvSpPr>
      <xdr:spPr>
        <a:xfrm>
          <a:off x="7286625" y="878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xdr:row>
      <xdr:rowOff>0</xdr:rowOff>
    </xdr:from>
    <xdr:ext cx="65" cy="172227"/>
    <xdr:sp macro="" textlink="">
      <xdr:nvSpPr>
        <xdr:cNvPr id="51" name="PoljeZBesedilom 50">
          <a:extLst>
            <a:ext uri="{FF2B5EF4-FFF2-40B4-BE49-F238E27FC236}">
              <a16:creationId xmlns:a16="http://schemas.microsoft.com/office/drawing/2014/main" xmlns="" id="{00000000-0008-0000-0200-000081000000}"/>
            </a:ext>
          </a:extLst>
        </xdr:cNvPr>
        <xdr:cNvSpPr txBox="1"/>
      </xdr:nvSpPr>
      <xdr:spPr>
        <a:xfrm>
          <a:off x="7286625" y="878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xdr:row>
      <xdr:rowOff>0</xdr:rowOff>
    </xdr:from>
    <xdr:ext cx="65" cy="172227"/>
    <xdr:sp macro="" textlink="">
      <xdr:nvSpPr>
        <xdr:cNvPr id="52" name="PoljeZBesedilom 51">
          <a:extLst>
            <a:ext uri="{FF2B5EF4-FFF2-40B4-BE49-F238E27FC236}">
              <a16:creationId xmlns:a16="http://schemas.microsoft.com/office/drawing/2014/main" xmlns="" id="{00000000-0008-0000-0200-000082000000}"/>
            </a:ext>
          </a:extLst>
        </xdr:cNvPr>
        <xdr:cNvSpPr txBox="1"/>
      </xdr:nvSpPr>
      <xdr:spPr>
        <a:xfrm>
          <a:off x="7286625" y="878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xdr:row>
      <xdr:rowOff>0</xdr:rowOff>
    </xdr:from>
    <xdr:ext cx="65" cy="172227"/>
    <xdr:sp macro="" textlink="">
      <xdr:nvSpPr>
        <xdr:cNvPr id="53" name="PoljeZBesedilom 52">
          <a:extLst>
            <a:ext uri="{FF2B5EF4-FFF2-40B4-BE49-F238E27FC236}">
              <a16:creationId xmlns:a16="http://schemas.microsoft.com/office/drawing/2014/main" xmlns="" id="{00000000-0008-0000-0200-000083000000}"/>
            </a:ext>
          </a:extLst>
        </xdr:cNvPr>
        <xdr:cNvSpPr txBox="1"/>
      </xdr:nvSpPr>
      <xdr:spPr>
        <a:xfrm>
          <a:off x="7286625" y="878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4</xdr:row>
      <xdr:rowOff>0</xdr:rowOff>
    </xdr:from>
    <xdr:ext cx="65" cy="172227"/>
    <xdr:sp macro="" textlink="">
      <xdr:nvSpPr>
        <xdr:cNvPr id="2" name="PoljeZBesedilom 1">
          <a:extLst>
            <a:ext uri="{FF2B5EF4-FFF2-40B4-BE49-F238E27FC236}">
              <a16:creationId xmlns:a16="http://schemas.microsoft.com/office/drawing/2014/main" xmlns="" id="{00000000-0008-0000-0700-000002000000}"/>
            </a:ext>
          </a:extLst>
        </xdr:cNvPr>
        <xdr:cNvSpPr txBox="1"/>
      </xdr:nvSpPr>
      <xdr:spPr>
        <a:xfrm>
          <a:off x="7286625" y="2752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4</xdr:row>
      <xdr:rowOff>0</xdr:rowOff>
    </xdr:from>
    <xdr:ext cx="65" cy="172227"/>
    <xdr:sp macro="" textlink="">
      <xdr:nvSpPr>
        <xdr:cNvPr id="3" name="PoljeZBesedilom 2">
          <a:extLst>
            <a:ext uri="{FF2B5EF4-FFF2-40B4-BE49-F238E27FC236}">
              <a16:creationId xmlns:a16="http://schemas.microsoft.com/office/drawing/2014/main" xmlns="" id="{00000000-0008-0000-0700-000003000000}"/>
            </a:ext>
          </a:extLst>
        </xdr:cNvPr>
        <xdr:cNvSpPr txBox="1"/>
      </xdr:nvSpPr>
      <xdr:spPr>
        <a:xfrm>
          <a:off x="7286625" y="2752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4"/>
  <sheetViews>
    <sheetView tabSelected="1" view="pageBreakPreview" zoomScaleNormal="100" zoomScaleSheetLayoutView="100" workbookViewId="0">
      <selection activeCell="E5" sqref="E5"/>
    </sheetView>
  </sheetViews>
  <sheetFormatPr defaultColWidth="8" defaultRowHeight="14.25" x14ac:dyDescent="0.2"/>
  <cols>
    <col min="1" max="1" width="10.7109375" style="20" customWidth="1"/>
    <col min="2" max="2" width="63.28515625" style="55" customWidth="1"/>
    <col min="3" max="3" width="3.5703125" style="56" customWidth="1"/>
    <col min="4" max="4" width="19.140625" style="23" customWidth="1"/>
    <col min="5" max="16384" width="8" style="24"/>
  </cols>
  <sheetData>
    <row r="1" spans="1:4" ht="14.1" x14ac:dyDescent="0.3">
      <c r="B1" s="21"/>
      <c r="C1" s="22"/>
    </row>
    <row r="2" spans="1:4" s="28" customFormat="1" ht="24" customHeight="1" x14ac:dyDescent="0.35">
      <c r="A2" s="25" t="s">
        <v>116</v>
      </c>
      <c r="B2" s="26"/>
      <c r="C2" s="25"/>
      <c r="D2" s="27"/>
    </row>
    <row r="3" spans="1:4" s="28" customFormat="1" ht="24" customHeight="1" x14ac:dyDescent="0.25">
      <c r="A3" s="28" t="s">
        <v>136</v>
      </c>
      <c r="B3" s="29"/>
      <c r="D3" s="30"/>
    </row>
    <row r="4" spans="1:4" s="28" customFormat="1" ht="24" customHeight="1" x14ac:dyDescent="0.35">
      <c r="A4" s="28" t="s">
        <v>137</v>
      </c>
      <c r="B4" s="29"/>
      <c r="D4" s="30"/>
    </row>
    <row r="5" spans="1:4" s="28" customFormat="1" ht="24" customHeight="1" x14ac:dyDescent="0.35">
      <c r="A5" s="25" t="s">
        <v>117</v>
      </c>
      <c r="B5" s="26"/>
      <c r="C5" s="25"/>
      <c r="D5" s="31"/>
    </row>
    <row r="6" spans="1:4" s="28" customFormat="1" ht="24" customHeight="1" x14ac:dyDescent="0.25">
      <c r="A6" s="28" t="s">
        <v>138</v>
      </c>
      <c r="B6" s="29"/>
      <c r="D6" s="32"/>
    </row>
    <row r="7" spans="1:4" ht="14.45" thickBot="1" x14ac:dyDescent="0.35">
      <c r="A7" s="33"/>
      <c r="B7" s="34"/>
      <c r="C7" s="35"/>
      <c r="D7" s="36"/>
    </row>
    <row r="8" spans="1:4" s="28" customFormat="1" ht="24" customHeight="1" thickBot="1" x14ac:dyDescent="0.3">
      <c r="A8" s="37" t="s">
        <v>118</v>
      </c>
      <c r="B8" s="38"/>
      <c r="C8" s="37"/>
      <c r="D8" s="39" t="s">
        <v>27</v>
      </c>
    </row>
    <row r="9" spans="1:4" ht="14.1" x14ac:dyDescent="0.3">
      <c r="B9" s="40"/>
      <c r="C9" s="41"/>
      <c r="D9" s="42"/>
    </row>
    <row r="10" spans="1:4" ht="24.95" customHeight="1" x14ac:dyDescent="0.3">
      <c r="A10" s="43" t="s">
        <v>111</v>
      </c>
      <c r="B10" s="207" t="str">
        <f>+'OGREVANJE IN HLAJENJE'!B1</f>
        <v>OGREVANJE IN HLAJENJE</v>
      </c>
      <c r="C10" s="44"/>
      <c r="D10" s="45">
        <f>+'OGREVANJE IN HLAJENJE'!F1</f>
        <v>0</v>
      </c>
    </row>
    <row r="11" spans="1:4" ht="24.95" customHeight="1" x14ac:dyDescent="0.3">
      <c r="A11" s="43" t="s">
        <v>58</v>
      </c>
      <c r="B11" s="207" t="str">
        <f>+PREZRAČEVANJE!B1</f>
        <v>PREZRAČEVANJE</v>
      </c>
      <c r="C11" s="44"/>
      <c r="D11" s="45">
        <f>+PREZRAČEVANJE!F1</f>
        <v>0</v>
      </c>
    </row>
    <row r="12" spans="1:4" ht="24.95" customHeight="1" x14ac:dyDescent="0.3">
      <c r="A12" s="43"/>
      <c r="B12" s="207" t="s">
        <v>418</v>
      </c>
      <c r="C12" s="44"/>
      <c r="D12" s="45">
        <f>SUM(D10:D11)*0.1</f>
        <v>0</v>
      </c>
    </row>
    <row r="13" spans="1:4" ht="14.45" thickBot="1" x14ac:dyDescent="0.35">
      <c r="B13" s="21"/>
      <c r="C13" s="22"/>
    </row>
    <row r="14" spans="1:4" s="28" customFormat="1" ht="24" customHeight="1" thickBot="1" x14ac:dyDescent="0.4">
      <c r="A14" s="46"/>
      <c r="B14" s="37" t="s">
        <v>8</v>
      </c>
      <c r="C14" s="47"/>
      <c r="D14" s="39">
        <f>SUM(D10:D12)</f>
        <v>0</v>
      </c>
    </row>
    <row r="15" spans="1:4" s="52" customFormat="1" ht="23.25" customHeight="1" thickBot="1" x14ac:dyDescent="0.4">
      <c r="A15" s="48"/>
      <c r="B15" s="49" t="s">
        <v>119</v>
      </c>
      <c r="C15" s="50"/>
      <c r="D15" s="51">
        <f>D16-D14</f>
        <v>0</v>
      </c>
    </row>
    <row r="16" spans="1:4" s="28" customFormat="1" ht="24" customHeight="1" thickBot="1" x14ac:dyDescent="0.4">
      <c r="A16" s="46"/>
      <c r="B16" s="37" t="s">
        <v>121</v>
      </c>
      <c r="C16" s="47"/>
      <c r="D16" s="39">
        <f>D14*1.22</f>
        <v>0</v>
      </c>
    </row>
    <row r="18" spans="2:3" ht="14.1" x14ac:dyDescent="0.3">
      <c r="B18" s="53" t="s">
        <v>120</v>
      </c>
      <c r="C18" s="22"/>
    </row>
    <row r="19" spans="2:3" ht="14.1" x14ac:dyDescent="0.3">
      <c r="B19" s="21"/>
      <c r="C19" s="22"/>
    </row>
    <row r="20" spans="2:3" ht="58.5" customHeight="1" x14ac:dyDescent="0.2">
      <c r="B20" s="252" t="s">
        <v>419</v>
      </c>
      <c r="C20" s="54"/>
    </row>
    <row r="21" spans="2:3" ht="14.1" x14ac:dyDescent="0.3">
      <c r="B21" s="21"/>
      <c r="C21" s="22"/>
    </row>
    <row r="22" spans="2:3" ht="45" x14ac:dyDescent="0.2">
      <c r="B22" s="251" t="s">
        <v>420</v>
      </c>
      <c r="C22" s="54"/>
    </row>
    <row r="23" spans="2:3" ht="14.1" x14ac:dyDescent="0.3">
      <c r="B23" s="21"/>
      <c r="C23" s="22"/>
    </row>
    <row r="24" spans="2:3" ht="15" x14ac:dyDescent="0.2">
      <c r="B24" s="251"/>
      <c r="C24" s="54"/>
    </row>
  </sheetData>
  <pageMargins left="0.74803149606299213" right="0.74803149606299213" top="0.98425196850393704" bottom="0.59055118110236227" header="0.78740157480314965" footer="0.31496062992125984"/>
  <pageSetup paperSize="9" scale="85" fitToHeight="100" orientation="portrait" horizontalDpi="300" verticalDpi="300" r:id="rId1"/>
  <headerFooter alignWithMargins="0">
    <oddFooter>&amp;L&amp;10&amp;F, &amp;A&amp;R&amp;10&amp;P/&amp;N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E58"/>
  <sheetViews>
    <sheetView view="pageBreakPreview" zoomScaleNormal="85" zoomScaleSheetLayoutView="100" workbookViewId="0">
      <pane ySplit="2" topLeftCell="A3" activePane="bottomLeft" state="frozen"/>
      <selection activeCell="E16" sqref="E16"/>
      <selection pane="bottomLeft" activeCell="A2" sqref="A2"/>
    </sheetView>
  </sheetViews>
  <sheetFormatPr defaultColWidth="9" defaultRowHeight="12.75" x14ac:dyDescent="0.2"/>
  <cols>
    <col min="1" max="1" width="9" style="57"/>
    <col min="2" max="2" width="74.28515625" style="66" customWidth="1"/>
    <col min="3" max="3" width="6" style="7" customWidth="1"/>
    <col min="4" max="4" width="72.28515625" style="4" customWidth="1"/>
    <col min="5" max="5" width="13.140625" style="4" customWidth="1"/>
    <col min="6" max="8" width="9" style="4"/>
    <col min="9" max="9" width="11.5703125" style="4" customWidth="1"/>
    <col min="10" max="16384" width="9" style="4"/>
  </cols>
  <sheetData>
    <row r="2" spans="1:5" s="5" customFormat="1" x14ac:dyDescent="0.2">
      <c r="A2" s="57"/>
      <c r="B2" s="58" t="s">
        <v>23</v>
      </c>
      <c r="C2" s="2"/>
      <c r="D2" s="6"/>
      <c r="E2" s="6"/>
    </row>
    <row r="3" spans="1:5" ht="25.5" x14ac:dyDescent="0.2">
      <c r="B3" s="58" t="s">
        <v>9</v>
      </c>
      <c r="C3" s="3"/>
      <c r="D3" s="1"/>
      <c r="E3" s="1"/>
    </row>
    <row r="4" spans="1:5" ht="9" customHeight="1" x14ac:dyDescent="0.25">
      <c r="B4" s="59"/>
      <c r="C4" s="3"/>
      <c r="D4" s="60"/>
      <c r="E4" s="1"/>
    </row>
    <row r="5" spans="1:5" ht="63.75" x14ac:dyDescent="0.2">
      <c r="B5" s="61" t="s">
        <v>10</v>
      </c>
      <c r="D5" s="60"/>
    </row>
    <row r="6" spans="1:5" ht="12.6" x14ac:dyDescent="0.25">
      <c r="B6" s="61"/>
      <c r="D6" s="60"/>
    </row>
    <row r="7" spans="1:5" ht="38.25" x14ac:dyDescent="0.2">
      <c r="B7" s="61" t="s">
        <v>11</v>
      </c>
      <c r="D7" s="60"/>
    </row>
    <row r="8" spans="1:5" ht="12.6" x14ac:dyDescent="0.25">
      <c r="B8" s="61"/>
      <c r="D8" s="60"/>
    </row>
    <row r="9" spans="1:5" ht="51" x14ac:dyDescent="0.2">
      <c r="B9" s="61" t="s">
        <v>12</v>
      </c>
      <c r="D9" s="60"/>
    </row>
    <row r="10" spans="1:5" ht="12.6" x14ac:dyDescent="0.25">
      <c r="B10" s="61"/>
      <c r="D10" s="60"/>
    </row>
    <row r="11" spans="1:5" ht="25.5" x14ac:dyDescent="0.2">
      <c r="B11" s="61" t="s">
        <v>13</v>
      </c>
      <c r="D11" s="60"/>
    </row>
    <row r="12" spans="1:5" ht="12.6" x14ac:dyDescent="0.25">
      <c r="B12" s="61"/>
      <c r="D12" s="60"/>
    </row>
    <row r="13" spans="1:5" ht="38.25" x14ac:dyDescent="0.2">
      <c r="B13" s="61" t="s">
        <v>14</v>
      </c>
      <c r="D13" s="60"/>
    </row>
    <row r="14" spans="1:5" ht="12.6" x14ac:dyDescent="0.25">
      <c r="B14" s="61"/>
      <c r="D14" s="60"/>
    </row>
    <row r="15" spans="1:5" ht="51" x14ac:dyDescent="0.2">
      <c r="B15" s="61" t="s">
        <v>15</v>
      </c>
      <c r="D15" s="60"/>
    </row>
    <row r="16" spans="1:5" ht="12.6" x14ac:dyDescent="0.25">
      <c r="B16" s="61"/>
      <c r="D16" s="60"/>
    </row>
    <row r="17" spans="2:4" x14ac:dyDescent="0.2">
      <c r="B17" s="61" t="s">
        <v>16</v>
      </c>
      <c r="D17" s="60"/>
    </row>
    <row r="18" spans="2:4" ht="12.6" x14ac:dyDescent="0.25">
      <c r="B18" s="61"/>
      <c r="D18" s="60"/>
    </row>
    <row r="19" spans="2:4" ht="63.75" x14ac:dyDescent="0.2">
      <c r="B19" s="61" t="s">
        <v>31</v>
      </c>
      <c r="D19" s="60"/>
    </row>
    <row r="20" spans="2:4" ht="12.6" x14ac:dyDescent="0.25">
      <c r="B20" s="61"/>
      <c r="D20" s="60"/>
    </row>
    <row r="21" spans="2:4" ht="38.25" x14ac:dyDescent="0.2">
      <c r="B21" s="61" t="s">
        <v>17</v>
      </c>
      <c r="D21" s="60"/>
    </row>
    <row r="22" spans="2:4" ht="12.6" x14ac:dyDescent="0.25">
      <c r="B22" s="61"/>
      <c r="D22" s="60"/>
    </row>
    <row r="23" spans="2:4" ht="38.25" x14ac:dyDescent="0.2">
      <c r="B23" s="61" t="s">
        <v>18</v>
      </c>
      <c r="D23" s="60"/>
    </row>
    <row r="24" spans="2:4" ht="12.6" x14ac:dyDescent="0.25">
      <c r="B24" s="61"/>
      <c r="D24" s="60"/>
    </row>
    <row r="25" spans="2:4" ht="25.5" x14ac:dyDescent="0.2">
      <c r="B25" s="61" t="s">
        <v>19</v>
      </c>
      <c r="D25" s="60"/>
    </row>
    <row r="26" spans="2:4" x14ac:dyDescent="0.2">
      <c r="B26" s="61"/>
      <c r="D26" s="60"/>
    </row>
    <row r="27" spans="2:4" ht="51" x14ac:dyDescent="0.2">
      <c r="B27" s="61" t="s">
        <v>32</v>
      </c>
      <c r="D27" s="60"/>
    </row>
    <row r="28" spans="2:4" x14ac:dyDescent="0.2">
      <c r="B28" s="61"/>
      <c r="D28" s="60"/>
    </row>
    <row r="29" spans="2:4" ht="25.5" x14ac:dyDescent="0.2">
      <c r="B29" s="61" t="s">
        <v>30</v>
      </c>
      <c r="D29" s="60"/>
    </row>
    <row r="30" spans="2:4" x14ac:dyDescent="0.2">
      <c r="B30" s="61"/>
      <c r="D30" s="60"/>
    </row>
    <row r="31" spans="2:4" ht="38.25" x14ac:dyDescent="0.2">
      <c r="B31" s="60" t="s">
        <v>112</v>
      </c>
      <c r="D31" s="60"/>
    </row>
    <row r="32" spans="2:4" x14ac:dyDescent="0.2">
      <c r="B32" s="61"/>
      <c r="D32" s="60"/>
    </row>
    <row r="33" spans="2:4" ht="38.25" x14ac:dyDescent="0.2">
      <c r="B33" s="61" t="s">
        <v>115</v>
      </c>
    </row>
    <row r="34" spans="2:4" x14ac:dyDescent="0.2">
      <c r="B34" s="61"/>
      <c r="D34" s="60"/>
    </row>
    <row r="35" spans="2:4" ht="25.5" customHeight="1" x14ac:dyDescent="0.2">
      <c r="B35" s="62" t="s">
        <v>20</v>
      </c>
    </row>
    <row r="36" spans="2:4" x14ac:dyDescent="0.2">
      <c r="B36" s="61"/>
    </row>
    <row r="37" spans="2:4" x14ac:dyDescent="0.2">
      <c r="B37" s="61" t="s">
        <v>21</v>
      </c>
    </row>
    <row r="38" spans="2:4" x14ac:dyDescent="0.2">
      <c r="B38" s="61"/>
    </row>
    <row r="39" spans="2:4" ht="38.25" x14ac:dyDescent="0.2">
      <c r="B39" s="61" t="s">
        <v>22</v>
      </c>
    </row>
    <row r="40" spans="2:4" x14ac:dyDescent="0.2">
      <c r="B40" s="61"/>
    </row>
    <row r="41" spans="2:4" x14ac:dyDescent="0.2">
      <c r="B41" s="60" t="s">
        <v>113</v>
      </c>
    </row>
    <row r="42" spans="2:4" x14ac:dyDescent="0.2">
      <c r="B42" s="63"/>
    </row>
    <row r="43" spans="2:4" ht="51" x14ac:dyDescent="0.2">
      <c r="B43" s="64" t="s">
        <v>114</v>
      </c>
    </row>
    <row r="44" spans="2:4" x14ac:dyDescent="0.2">
      <c r="B44" s="63"/>
    </row>
    <row r="45" spans="2:4" x14ac:dyDescent="0.2">
      <c r="B45" s="65"/>
    </row>
    <row r="46" spans="2:4" x14ac:dyDescent="0.2">
      <c r="B46" s="63"/>
    </row>
    <row r="47" spans="2:4" x14ac:dyDescent="0.2">
      <c r="B47" s="65"/>
    </row>
    <row r="48" spans="2:4" x14ac:dyDescent="0.2">
      <c r="B48" s="63"/>
    </row>
    <row r="49" spans="2:2" x14ac:dyDescent="0.2">
      <c r="B49" s="65"/>
    </row>
    <row r="50" spans="2:2" x14ac:dyDescent="0.2">
      <c r="B50" s="63"/>
    </row>
    <row r="51" spans="2:2" x14ac:dyDescent="0.2">
      <c r="B51" s="65"/>
    </row>
    <row r="52" spans="2:2" x14ac:dyDescent="0.2">
      <c r="B52" s="63"/>
    </row>
    <row r="53" spans="2:2" x14ac:dyDescent="0.2">
      <c r="B53" s="65"/>
    </row>
    <row r="54" spans="2:2" x14ac:dyDescent="0.2">
      <c r="B54" s="63"/>
    </row>
    <row r="55" spans="2:2" x14ac:dyDescent="0.2">
      <c r="B55" s="65"/>
    </row>
    <row r="56" spans="2:2" x14ac:dyDescent="0.2">
      <c r="B56" s="63"/>
    </row>
    <row r="57" spans="2:2" x14ac:dyDescent="0.2">
      <c r="B57" s="65"/>
    </row>
    <row r="58" spans="2:2" x14ac:dyDescent="0.2">
      <c r="B58" s="65"/>
    </row>
  </sheetData>
  <phoneticPr fontId="44" type="noConversion"/>
  <pageMargins left="0.74803149606299213" right="0.74803149606299213" top="0.43307086614173229" bottom="0.43307086614173229" header="0" footer="0"/>
  <pageSetup paperSize="9" scale="80" orientation="portrait" verticalDpi="4294967295" r:id="rId1"/>
  <headerFooter alignWithMargins="0">
    <oddFooter>&amp;L&amp;F, &amp;A&amp;R&amp;P/&amp;N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31"/>
  <sheetViews>
    <sheetView view="pageBreakPreview" zoomScaleNormal="85" zoomScaleSheetLayoutView="100" workbookViewId="0">
      <pane ySplit="3" topLeftCell="A28" activePane="bottomLeft" state="frozen"/>
      <selection activeCell="C17" sqref="C17"/>
      <selection pane="bottomLeft" activeCell="B44" sqref="B44"/>
    </sheetView>
  </sheetViews>
  <sheetFormatPr defaultColWidth="9" defaultRowHeight="12.75" x14ac:dyDescent="0.2"/>
  <cols>
    <col min="1" max="1" width="6.7109375" style="17" customWidth="1"/>
    <col min="2" max="2" width="60.7109375" style="119" customWidth="1"/>
    <col min="3" max="4" width="7.7109375" style="18" customWidth="1"/>
    <col min="5" max="5" width="10.7109375" style="19" customWidth="1"/>
    <col min="6" max="6" width="15.7109375" style="19" customWidth="1"/>
    <col min="7" max="11" width="9" style="15"/>
    <col min="12" max="253" width="9" style="16"/>
    <col min="254" max="254" width="48" style="16" customWidth="1"/>
    <col min="255" max="255" width="9" style="16"/>
    <col min="256" max="256" width="6" style="16" bestFit="1" customWidth="1"/>
    <col min="257" max="258" width="13.140625" style="16" customWidth="1"/>
    <col min="259" max="509" width="9" style="16"/>
    <col min="510" max="510" width="48" style="16" customWidth="1"/>
    <col min="511" max="511" width="9" style="16"/>
    <col min="512" max="512" width="6" style="16" bestFit="1" customWidth="1"/>
    <col min="513" max="514" width="13.140625" style="16" customWidth="1"/>
    <col min="515" max="765" width="9" style="16"/>
    <col min="766" max="766" width="48" style="16" customWidth="1"/>
    <col min="767" max="767" width="9" style="16"/>
    <col min="768" max="768" width="6" style="16" bestFit="1" customWidth="1"/>
    <col min="769" max="770" width="13.140625" style="16" customWidth="1"/>
    <col min="771" max="1021" width="9" style="16"/>
    <col min="1022" max="1022" width="48" style="16" customWidth="1"/>
    <col min="1023" max="1023" width="9" style="16"/>
    <col min="1024" max="1024" width="6" style="16" bestFit="1" customWidth="1"/>
    <col min="1025" max="1026" width="13.140625" style="16" customWidth="1"/>
    <col min="1027" max="1277" width="9" style="16"/>
    <col min="1278" max="1278" width="48" style="16" customWidth="1"/>
    <col min="1279" max="1279" width="9" style="16"/>
    <col min="1280" max="1280" width="6" style="16" bestFit="1" customWidth="1"/>
    <col min="1281" max="1282" width="13.140625" style="16" customWidth="1"/>
    <col min="1283" max="1533" width="9" style="16"/>
    <col min="1534" max="1534" width="48" style="16" customWidth="1"/>
    <col min="1535" max="1535" width="9" style="16"/>
    <col min="1536" max="1536" width="6" style="16" bestFit="1" customWidth="1"/>
    <col min="1537" max="1538" width="13.140625" style="16" customWidth="1"/>
    <col min="1539" max="1789" width="9" style="16"/>
    <col min="1790" max="1790" width="48" style="16" customWidth="1"/>
    <col min="1791" max="1791" width="9" style="16"/>
    <col min="1792" max="1792" width="6" style="16" bestFit="1" customWidth="1"/>
    <col min="1793" max="1794" width="13.140625" style="16" customWidth="1"/>
    <col min="1795" max="2045" width="9" style="16"/>
    <col min="2046" max="2046" width="48" style="16" customWidth="1"/>
    <col min="2047" max="2047" width="9" style="16"/>
    <col min="2048" max="2048" width="6" style="16" bestFit="1" customWidth="1"/>
    <col min="2049" max="2050" width="13.140625" style="16" customWidth="1"/>
    <col min="2051" max="2301" width="9" style="16"/>
    <col min="2302" max="2302" width="48" style="16" customWidth="1"/>
    <col min="2303" max="2303" width="9" style="16"/>
    <col min="2304" max="2304" width="6" style="16" bestFit="1" customWidth="1"/>
    <col min="2305" max="2306" width="13.140625" style="16" customWidth="1"/>
    <col min="2307" max="2557" width="9" style="16"/>
    <col min="2558" max="2558" width="48" style="16" customWidth="1"/>
    <col min="2559" max="2559" width="9" style="16"/>
    <col min="2560" max="2560" width="6" style="16" bestFit="1" customWidth="1"/>
    <col min="2561" max="2562" width="13.140625" style="16" customWidth="1"/>
    <col min="2563" max="2813" width="9" style="16"/>
    <col min="2814" max="2814" width="48" style="16" customWidth="1"/>
    <col min="2815" max="2815" width="9" style="16"/>
    <col min="2816" max="2816" width="6" style="16" bestFit="1" customWidth="1"/>
    <col min="2817" max="2818" width="13.140625" style="16" customWidth="1"/>
    <col min="2819" max="3069" width="9" style="16"/>
    <col min="3070" max="3070" width="48" style="16" customWidth="1"/>
    <col min="3071" max="3071" width="9" style="16"/>
    <col min="3072" max="3072" width="6" style="16" bestFit="1" customWidth="1"/>
    <col min="3073" max="3074" width="13.140625" style="16" customWidth="1"/>
    <col min="3075" max="3325" width="9" style="16"/>
    <col min="3326" max="3326" width="48" style="16" customWidth="1"/>
    <col min="3327" max="3327" width="9" style="16"/>
    <col min="3328" max="3328" width="6" style="16" bestFit="1" customWidth="1"/>
    <col min="3329" max="3330" width="13.140625" style="16" customWidth="1"/>
    <col min="3331" max="3581" width="9" style="16"/>
    <col min="3582" max="3582" width="48" style="16" customWidth="1"/>
    <col min="3583" max="3583" width="9" style="16"/>
    <col min="3584" max="3584" width="6" style="16" bestFit="1" customWidth="1"/>
    <col min="3585" max="3586" width="13.140625" style="16" customWidth="1"/>
    <col min="3587" max="3837" width="9" style="16"/>
    <col min="3838" max="3838" width="48" style="16" customWidth="1"/>
    <col min="3839" max="3839" width="9" style="16"/>
    <col min="3840" max="3840" width="6" style="16" bestFit="1" customWidth="1"/>
    <col min="3841" max="3842" width="13.140625" style="16" customWidth="1"/>
    <col min="3843" max="4093" width="9" style="16"/>
    <col min="4094" max="4094" width="48" style="16" customWidth="1"/>
    <col min="4095" max="4095" width="9" style="16"/>
    <col min="4096" max="4096" width="6" style="16" bestFit="1" customWidth="1"/>
    <col min="4097" max="4098" width="13.140625" style="16" customWidth="1"/>
    <col min="4099" max="4349" width="9" style="16"/>
    <col min="4350" max="4350" width="48" style="16" customWidth="1"/>
    <col min="4351" max="4351" width="9" style="16"/>
    <col min="4352" max="4352" width="6" style="16" bestFit="1" customWidth="1"/>
    <col min="4353" max="4354" width="13.140625" style="16" customWidth="1"/>
    <col min="4355" max="4605" width="9" style="16"/>
    <col min="4606" max="4606" width="48" style="16" customWidth="1"/>
    <col min="4607" max="4607" width="9" style="16"/>
    <col min="4608" max="4608" width="6" style="16" bestFit="1" customWidth="1"/>
    <col min="4609" max="4610" width="13.140625" style="16" customWidth="1"/>
    <col min="4611" max="4861" width="9" style="16"/>
    <col min="4862" max="4862" width="48" style="16" customWidth="1"/>
    <col min="4863" max="4863" width="9" style="16"/>
    <col min="4864" max="4864" width="6" style="16" bestFit="1" customWidth="1"/>
    <col min="4865" max="4866" width="13.140625" style="16" customWidth="1"/>
    <col min="4867" max="5117" width="9" style="16"/>
    <col min="5118" max="5118" width="48" style="16" customWidth="1"/>
    <col min="5119" max="5119" width="9" style="16"/>
    <col min="5120" max="5120" width="6" style="16" bestFit="1" customWidth="1"/>
    <col min="5121" max="5122" width="13.140625" style="16" customWidth="1"/>
    <col min="5123" max="5373" width="9" style="16"/>
    <col min="5374" max="5374" width="48" style="16" customWidth="1"/>
    <col min="5375" max="5375" width="9" style="16"/>
    <col min="5376" max="5376" width="6" style="16" bestFit="1" customWidth="1"/>
    <col min="5377" max="5378" width="13.140625" style="16" customWidth="1"/>
    <col min="5379" max="5629" width="9" style="16"/>
    <col min="5630" max="5630" width="48" style="16" customWidth="1"/>
    <col min="5631" max="5631" width="9" style="16"/>
    <col min="5632" max="5632" width="6" style="16" bestFit="1" customWidth="1"/>
    <col min="5633" max="5634" width="13.140625" style="16" customWidth="1"/>
    <col min="5635" max="5885" width="9" style="16"/>
    <col min="5886" max="5886" width="48" style="16" customWidth="1"/>
    <col min="5887" max="5887" width="9" style="16"/>
    <col min="5888" max="5888" width="6" style="16" bestFit="1" customWidth="1"/>
    <col min="5889" max="5890" width="13.140625" style="16" customWidth="1"/>
    <col min="5891" max="6141" width="9" style="16"/>
    <col min="6142" max="6142" width="48" style="16" customWidth="1"/>
    <col min="6143" max="6143" width="9" style="16"/>
    <col min="6144" max="6144" width="6" style="16" bestFit="1" customWidth="1"/>
    <col min="6145" max="6146" width="13.140625" style="16" customWidth="1"/>
    <col min="6147" max="6397" width="9" style="16"/>
    <col min="6398" max="6398" width="48" style="16" customWidth="1"/>
    <col min="6399" max="6399" width="9" style="16"/>
    <col min="6400" max="6400" width="6" style="16" bestFit="1" customWidth="1"/>
    <col min="6401" max="6402" width="13.140625" style="16" customWidth="1"/>
    <col min="6403" max="6653" width="9" style="16"/>
    <col min="6654" max="6654" width="48" style="16" customWidth="1"/>
    <col min="6655" max="6655" width="9" style="16"/>
    <col min="6656" max="6656" width="6" style="16" bestFit="1" customWidth="1"/>
    <col min="6657" max="6658" width="13.140625" style="16" customWidth="1"/>
    <col min="6659" max="6909" width="9" style="16"/>
    <col min="6910" max="6910" width="48" style="16" customWidth="1"/>
    <col min="6911" max="6911" width="9" style="16"/>
    <col min="6912" max="6912" width="6" style="16" bestFit="1" customWidth="1"/>
    <col min="6913" max="6914" width="13.140625" style="16" customWidth="1"/>
    <col min="6915" max="7165" width="9" style="16"/>
    <col min="7166" max="7166" width="48" style="16" customWidth="1"/>
    <col min="7167" max="7167" width="9" style="16"/>
    <col min="7168" max="7168" width="6" style="16" bestFit="1" customWidth="1"/>
    <col min="7169" max="7170" width="13.140625" style="16" customWidth="1"/>
    <col min="7171" max="7421" width="9" style="16"/>
    <col min="7422" max="7422" width="48" style="16" customWidth="1"/>
    <col min="7423" max="7423" width="9" style="16"/>
    <col min="7424" max="7424" width="6" style="16" bestFit="1" customWidth="1"/>
    <col min="7425" max="7426" width="13.140625" style="16" customWidth="1"/>
    <col min="7427" max="7677" width="9" style="16"/>
    <col min="7678" max="7678" width="48" style="16" customWidth="1"/>
    <col min="7679" max="7679" width="9" style="16"/>
    <col min="7680" max="7680" width="6" style="16" bestFit="1" customWidth="1"/>
    <col min="7681" max="7682" width="13.140625" style="16" customWidth="1"/>
    <col min="7683" max="7933" width="9" style="16"/>
    <col min="7934" max="7934" width="48" style="16" customWidth="1"/>
    <col min="7935" max="7935" width="9" style="16"/>
    <col min="7936" max="7936" width="6" style="16" bestFit="1" customWidth="1"/>
    <col min="7937" max="7938" width="13.140625" style="16" customWidth="1"/>
    <col min="7939" max="8189" width="9" style="16"/>
    <col min="8190" max="8190" width="48" style="16" customWidth="1"/>
    <col min="8191" max="8191" width="9" style="16"/>
    <col min="8192" max="8192" width="6" style="16" bestFit="1" customWidth="1"/>
    <col min="8193" max="8194" width="13.140625" style="16" customWidth="1"/>
    <col min="8195" max="8445" width="9" style="16"/>
    <col min="8446" max="8446" width="48" style="16" customWidth="1"/>
    <col min="8447" max="8447" width="9" style="16"/>
    <col min="8448" max="8448" width="6" style="16" bestFit="1" customWidth="1"/>
    <col min="8449" max="8450" width="13.140625" style="16" customWidth="1"/>
    <col min="8451" max="8701" width="9" style="16"/>
    <col min="8702" max="8702" width="48" style="16" customWidth="1"/>
    <col min="8703" max="8703" width="9" style="16"/>
    <col min="8704" max="8704" width="6" style="16" bestFit="1" customWidth="1"/>
    <col min="8705" max="8706" width="13.140625" style="16" customWidth="1"/>
    <col min="8707" max="8957" width="9" style="16"/>
    <col min="8958" max="8958" width="48" style="16" customWidth="1"/>
    <col min="8959" max="8959" width="9" style="16"/>
    <col min="8960" max="8960" width="6" style="16" bestFit="1" customWidth="1"/>
    <col min="8961" max="8962" width="13.140625" style="16" customWidth="1"/>
    <col min="8963" max="9213" width="9" style="16"/>
    <col min="9214" max="9214" width="48" style="16" customWidth="1"/>
    <col min="9215" max="9215" width="9" style="16"/>
    <col min="9216" max="9216" width="6" style="16" bestFit="1" customWidth="1"/>
    <col min="9217" max="9218" width="13.140625" style="16" customWidth="1"/>
    <col min="9219" max="9469" width="9" style="16"/>
    <col min="9470" max="9470" width="48" style="16" customWidth="1"/>
    <col min="9471" max="9471" width="9" style="16"/>
    <col min="9472" max="9472" width="6" style="16" bestFit="1" customWidth="1"/>
    <col min="9473" max="9474" width="13.140625" style="16" customWidth="1"/>
    <col min="9475" max="9725" width="9" style="16"/>
    <col min="9726" max="9726" width="48" style="16" customWidth="1"/>
    <col min="9727" max="9727" width="9" style="16"/>
    <col min="9728" max="9728" width="6" style="16" bestFit="1" customWidth="1"/>
    <col min="9729" max="9730" width="13.140625" style="16" customWidth="1"/>
    <col min="9731" max="9981" width="9" style="16"/>
    <col min="9982" max="9982" width="48" style="16" customWidth="1"/>
    <col min="9983" max="9983" width="9" style="16"/>
    <col min="9984" max="9984" width="6" style="16" bestFit="1" customWidth="1"/>
    <col min="9985" max="9986" width="13.140625" style="16" customWidth="1"/>
    <col min="9987" max="10237" width="9" style="16"/>
    <col min="10238" max="10238" width="48" style="16" customWidth="1"/>
    <col min="10239" max="10239" width="9" style="16"/>
    <col min="10240" max="10240" width="6" style="16" bestFit="1" customWidth="1"/>
    <col min="10241" max="10242" width="13.140625" style="16" customWidth="1"/>
    <col min="10243" max="10493" width="9" style="16"/>
    <col min="10494" max="10494" width="48" style="16" customWidth="1"/>
    <col min="10495" max="10495" width="9" style="16"/>
    <col min="10496" max="10496" width="6" style="16" bestFit="1" customWidth="1"/>
    <col min="10497" max="10498" width="13.140625" style="16" customWidth="1"/>
    <col min="10499" max="10749" width="9" style="16"/>
    <col min="10750" max="10750" width="48" style="16" customWidth="1"/>
    <col min="10751" max="10751" width="9" style="16"/>
    <col min="10752" max="10752" width="6" style="16" bestFit="1" customWidth="1"/>
    <col min="10753" max="10754" width="13.140625" style="16" customWidth="1"/>
    <col min="10755" max="11005" width="9" style="16"/>
    <col min="11006" max="11006" width="48" style="16" customWidth="1"/>
    <col min="11007" max="11007" width="9" style="16"/>
    <col min="11008" max="11008" width="6" style="16" bestFit="1" customWidth="1"/>
    <col min="11009" max="11010" width="13.140625" style="16" customWidth="1"/>
    <col min="11011" max="11261" width="9" style="16"/>
    <col min="11262" max="11262" width="48" style="16" customWidth="1"/>
    <col min="11263" max="11263" width="9" style="16"/>
    <col min="11264" max="11264" width="6" style="16" bestFit="1" customWidth="1"/>
    <col min="11265" max="11266" width="13.140625" style="16" customWidth="1"/>
    <col min="11267" max="11517" width="9" style="16"/>
    <col min="11518" max="11518" width="48" style="16" customWidth="1"/>
    <col min="11519" max="11519" width="9" style="16"/>
    <col min="11520" max="11520" width="6" style="16" bestFit="1" customWidth="1"/>
    <col min="11521" max="11522" width="13.140625" style="16" customWidth="1"/>
    <col min="11523" max="11773" width="9" style="16"/>
    <col min="11774" max="11774" width="48" style="16" customWidth="1"/>
    <col min="11775" max="11775" width="9" style="16"/>
    <col min="11776" max="11776" width="6" style="16" bestFit="1" customWidth="1"/>
    <col min="11777" max="11778" width="13.140625" style="16" customWidth="1"/>
    <col min="11779" max="12029" width="9" style="16"/>
    <col min="12030" max="12030" width="48" style="16" customWidth="1"/>
    <col min="12031" max="12031" width="9" style="16"/>
    <col min="12032" max="12032" width="6" style="16" bestFit="1" customWidth="1"/>
    <col min="12033" max="12034" width="13.140625" style="16" customWidth="1"/>
    <col min="12035" max="12285" width="9" style="16"/>
    <col min="12286" max="12286" width="48" style="16" customWidth="1"/>
    <col min="12287" max="12287" width="9" style="16"/>
    <col min="12288" max="12288" width="6" style="16" bestFit="1" customWidth="1"/>
    <col min="12289" max="12290" width="13.140625" style="16" customWidth="1"/>
    <col min="12291" max="12541" width="9" style="16"/>
    <col min="12542" max="12542" width="48" style="16" customWidth="1"/>
    <col min="12543" max="12543" width="9" style="16"/>
    <col min="12544" max="12544" width="6" style="16" bestFit="1" customWidth="1"/>
    <col min="12545" max="12546" width="13.140625" style="16" customWidth="1"/>
    <col min="12547" max="12797" width="9" style="16"/>
    <col min="12798" max="12798" width="48" style="16" customWidth="1"/>
    <col min="12799" max="12799" width="9" style="16"/>
    <col min="12800" max="12800" width="6" style="16" bestFit="1" customWidth="1"/>
    <col min="12801" max="12802" width="13.140625" style="16" customWidth="1"/>
    <col min="12803" max="13053" width="9" style="16"/>
    <col min="13054" max="13054" width="48" style="16" customWidth="1"/>
    <col min="13055" max="13055" width="9" style="16"/>
    <col min="13056" max="13056" width="6" style="16" bestFit="1" customWidth="1"/>
    <col min="13057" max="13058" width="13.140625" style="16" customWidth="1"/>
    <col min="13059" max="13309" width="9" style="16"/>
    <col min="13310" max="13310" width="48" style="16" customWidth="1"/>
    <col min="13311" max="13311" width="9" style="16"/>
    <col min="13312" max="13312" width="6" style="16" bestFit="1" customWidth="1"/>
    <col min="13313" max="13314" width="13.140625" style="16" customWidth="1"/>
    <col min="13315" max="13565" width="9" style="16"/>
    <col min="13566" max="13566" width="48" style="16" customWidth="1"/>
    <col min="13567" max="13567" width="9" style="16"/>
    <col min="13568" max="13568" width="6" style="16" bestFit="1" customWidth="1"/>
    <col min="13569" max="13570" width="13.140625" style="16" customWidth="1"/>
    <col min="13571" max="13821" width="9" style="16"/>
    <col min="13822" max="13822" width="48" style="16" customWidth="1"/>
    <col min="13823" max="13823" width="9" style="16"/>
    <col min="13824" max="13824" width="6" style="16" bestFit="1" customWidth="1"/>
    <col min="13825" max="13826" width="13.140625" style="16" customWidth="1"/>
    <col min="13827" max="14077" width="9" style="16"/>
    <col min="14078" max="14078" width="48" style="16" customWidth="1"/>
    <col min="14079" max="14079" width="9" style="16"/>
    <col min="14080" max="14080" width="6" style="16" bestFit="1" customWidth="1"/>
    <col min="14081" max="14082" width="13.140625" style="16" customWidth="1"/>
    <col min="14083" max="14333" width="9" style="16"/>
    <col min="14334" max="14334" width="48" style="16" customWidth="1"/>
    <col min="14335" max="14335" width="9" style="16"/>
    <col min="14336" max="14336" width="6" style="16" bestFit="1" customWidth="1"/>
    <col min="14337" max="14338" width="13.140625" style="16" customWidth="1"/>
    <col min="14339" max="14589" width="9" style="16"/>
    <col min="14590" max="14590" width="48" style="16" customWidth="1"/>
    <col min="14591" max="14591" width="9" style="16"/>
    <col min="14592" max="14592" width="6" style="16" bestFit="1" customWidth="1"/>
    <col min="14593" max="14594" width="13.140625" style="16" customWidth="1"/>
    <col min="14595" max="14845" width="9" style="16"/>
    <col min="14846" max="14846" width="48" style="16" customWidth="1"/>
    <col min="14847" max="14847" width="9" style="16"/>
    <col min="14848" max="14848" width="6" style="16" bestFit="1" customWidth="1"/>
    <col min="14849" max="14850" width="13.140625" style="16" customWidth="1"/>
    <col min="14851" max="15101" width="9" style="16"/>
    <col min="15102" max="15102" width="48" style="16" customWidth="1"/>
    <col min="15103" max="15103" width="9" style="16"/>
    <col min="15104" max="15104" width="6" style="16" bestFit="1" customWidth="1"/>
    <col min="15105" max="15106" width="13.140625" style="16" customWidth="1"/>
    <col min="15107" max="15357" width="9" style="16"/>
    <col min="15358" max="15358" width="48" style="16" customWidth="1"/>
    <col min="15359" max="15359" width="9" style="16"/>
    <col min="15360" max="15360" width="6" style="16" bestFit="1" customWidth="1"/>
    <col min="15361" max="15362" width="13.140625" style="16" customWidth="1"/>
    <col min="15363" max="15613" width="9" style="16"/>
    <col min="15614" max="15614" width="48" style="16" customWidth="1"/>
    <col min="15615" max="15615" width="9" style="16"/>
    <col min="15616" max="15616" width="6" style="16" bestFit="1" customWidth="1"/>
    <col min="15617" max="15618" width="13.140625" style="16" customWidth="1"/>
    <col min="15619" max="15869" width="9" style="16"/>
    <col min="15870" max="15870" width="48" style="16" customWidth="1"/>
    <col min="15871" max="15871" width="9" style="16"/>
    <col min="15872" max="15872" width="6" style="16" bestFit="1" customWidth="1"/>
    <col min="15873" max="15874" width="13.140625" style="16" customWidth="1"/>
    <col min="15875" max="16125" width="9" style="16"/>
    <col min="16126" max="16126" width="48" style="16" customWidth="1"/>
    <col min="16127" max="16127" width="9" style="16"/>
    <col min="16128" max="16128" width="6" style="16" bestFit="1" customWidth="1"/>
    <col min="16129" max="16130" width="13.140625" style="16" customWidth="1"/>
    <col min="16131" max="16384" width="9" style="16"/>
  </cols>
  <sheetData>
    <row r="1" spans="1:251" s="71" customFormat="1" ht="12.95" x14ac:dyDescent="0.3">
      <c r="A1" s="67" t="s">
        <v>92</v>
      </c>
      <c r="B1" s="58" t="s">
        <v>60</v>
      </c>
      <c r="C1" s="68"/>
      <c r="D1" s="68"/>
      <c r="E1" s="69" t="s">
        <v>8</v>
      </c>
      <c r="F1" s="70">
        <f>SUBTOTAL(9,F5:F131)</f>
        <v>0</v>
      </c>
    </row>
    <row r="2" spans="1:251" s="14" customFormat="1" ht="12.95" x14ac:dyDescent="0.3">
      <c r="A2" s="9"/>
      <c r="B2" s="92"/>
      <c r="C2" s="10"/>
      <c r="D2" s="10"/>
      <c r="E2" s="11"/>
      <c r="F2" s="11"/>
      <c r="G2" s="12"/>
      <c r="H2" s="13"/>
      <c r="I2" s="13"/>
      <c r="J2" s="13"/>
      <c r="K2" s="13"/>
    </row>
    <row r="3" spans="1:251" s="71" customFormat="1" x14ac:dyDescent="0.2">
      <c r="A3" s="67"/>
      <c r="B3" s="58" t="s">
        <v>24</v>
      </c>
      <c r="C3" s="68" t="s">
        <v>25</v>
      </c>
      <c r="D3" s="68" t="s">
        <v>28</v>
      </c>
      <c r="E3" s="72" t="s">
        <v>26</v>
      </c>
      <c r="F3" s="70" t="s">
        <v>27</v>
      </c>
    </row>
    <row r="4" spans="1:251" s="71" customFormat="1" ht="12.95" x14ac:dyDescent="0.3">
      <c r="A4" s="67"/>
      <c r="B4" s="58"/>
      <c r="C4" s="68"/>
      <c r="D4" s="68"/>
      <c r="E4" s="72"/>
      <c r="F4" s="70"/>
    </row>
    <row r="5" spans="1:251" s="118" customFormat="1" ht="12.95" x14ac:dyDescent="0.25">
      <c r="B5" s="58" t="s">
        <v>108</v>
      </c>
      <c r="C5" s="123"/>
      <c r="D5" s="123"/>
      <c r="E5" s="122"/>
      <c r="F5" s="122"/>
    </row>
    <row r="6" spans="1:251" s="226" customFormat="1" ht="12.95" x14ac:dyDescent="0.25">
      <c r="B6" s="217"/>
      <c r="C6" s="229"/>
      <c r="D6" s="229"/>
      <c r="E6" s="228"/>
      <c r="F6" s="228"/>
    </row>
    <row r="7" spans="1:251" s="226" customFormat="1" ht="12.6" x14ac:dyDescent="0.25">
      <c r="A7" s="216">
        <f>MAX($A$4:A6)+1</f>
        <v>1</v>
      </c>
      <c r="B7" s="223" t="s">
        <v>160</v>
      </c>
      <c r="C7" s="224" t="s">
        <v>5</v>
      </c>
      <c r="D7" s="225">
        <v>1</v>
      </c>
      <c r="E7" s="220"/>
      <c r="F7" s="221">
        <f>D7*E7</f>
        <v>0</v>
      </c>
    </row>
    <row r="8" spans="1:251" s="101" customFormat="1" ht="12.6" x14ac:dyDescent="0.25">
      <c r="A8" s="109"/>
      <c r="B8" s="124"/>
      <c r="C8" s="104"/>
      <c r="D8" s="105"/>
      <c r="E8" s="106"/>
      <c r="F8" s="107"/>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spans="1:251" s="101" customFormat="1" ht="63.75" x14ac:dyDescent="0.2">
      <c r="A9" s="8">
        <f>MAX($A$4:A8)+1</f>
        <v>2</v>
      </c>
      <c r="B9" s="103" t="s">
        <v>65</v>
      </c>
      <c r="C9" s="104"/>
      <c r="D9" s="105"/>
      <c r="E9" s="106"/>
      <c r="F9" s="107"/>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spans="1:251" s="101" customFormat="1" ht="12.6" x14ac:dyDescent="0.25">
      <c r="A10" s="109"/>
      <c r="B10" s="103" t="s">
        <v>140</v>
      </c>
      <c r="C10" s="104"/>
      <c r="D10" s="105"/>
      <c r="E10" s="106"/>
      <c r="F10" s="107"/>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spans="1:251" s="101" customFormat="1" ht="12.6" x14ac:dyDescent="0.25">
      <c r="A11" s="109"/>
      <c r="B11" s="103" t="s">
        <v>141</v>
      </c>
      <c r="C11" s="104"/>
      <c r="D11" s="105"/>
      <c r="E11" s="106"/>
      <c r="F11" s="107"/>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spans="1:251" s="101" customFormat="1" ht="12.6" x14ac:dyDescent="0.25">
      <c r="A12" s="109"/>
      <c r="B12" s="103" t="s">
        <v>142</v>
      </c>
      <c r="C12" s="104"/>
      <c r="D12" s="105"/>
      <c r="E12" s="106"/>
      <c r="F12" s="107"/>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spans="1:251" s="101" customFormat="1" ht="12.6" x14ac:dyDescent="0.25">
      <c r="A13" s="109"/>
      <c r="B13" s="103" t="s">
        <v>35</v>
      </c>
      <c r="C13" s="110" t="s">
        <v>7</v>
      </c>
      <c r="D13" s="111">
        <v>1</v>
      </c>
      <c r="E13" s="79"/>
      <c r="F13" s="84">
        <f>D13*E13</f>
        <v>0</v>
      </c>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spans="1:251" s="101" customFormat="1" ht="12.6" x14ac:dyDescent="0.25">
      <c r="A14" s="109"/>
      <c r="B14" s="103" t="s">
        <v>139</v>
      </c>
      <c r="C14" s="104"/>
      <c r="D14" s="105"/>
      <c r="E14" s="106"/>
      <c r="F14" s="107"/>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spans="1:251" s="118" customFormat="1" ht="12.6" x14ac:dyDescent="0.25">
      <c r="A15" s="125"/>
      <c r="B15" s="126" t="s">
        <v>34</v>
      </c>
      <c r="C15" s="127"/>
      <c r="D15" s="127"/>
      <c r="E15" s="122"/>
      <c r="F15" s="122"/>
    </row>
    <row r="16" spans="1:251" s="118" customFormat="1" ht="12.6" x14ac:dyDescent="0.25">
      <c r="B16" s="128"/>
      <c r="C16" s="123"/>
      <c r="D16" s="123"/>
      <c r="E16" s="122"/>
      <c r="F16" s="122"/>
    </row>
    <row r="17" spans="1:6" s="118" customFormat="1" ht="25.5" x14ac:dyDescent="0.2">
      <c r="A17" s="102">
        <f>MAX($A$5:A16)+1</f>
        <v>3</v>
      </c>
      <c r="B17" s="126" t="s">
        <v>66</v>
      </c>
      <c r="C17" s="127"/>
      <c r="D17" s="127"/>
      <c r="E17" s="122"/>
      <c r="F17" s="122"/>
    </row>
    <row r="18" spans="1:6" s="118" customFormat="1" ht="12.6" x14ac:dyDescent="0.25">
      <c r="A18" s="125"/>
      <c r="B18" s="126" t="s">
        <v>149</v>
      </c>
      <c r="C18" s="127" t="s">
        <v>5</v>
      </c>
      <c r="D18" s="127">
        <v>1</v>
      </c>
      <c r="E18" s="79"/>
      <c r="F18" s="84">
        <f>D18*E18</f>
        <v>0</v>
      </c>
    </row>
    <row r="19" spans="1:6" s="118" customFormat="1" ht="12.6" x14ac:dyDescent="0.25">
      <c r="A19" s="125"/>
      <c r="B19" s="126" t="s">
        <v>151</v>
      </c>
      <c r="C19" s="127"/>
      <c r="D19" s="127"/>
      <c r="E19" s="122"/>
      <c r="F19" s="84"/>
    </row>
    <row r="20" spans="1:6" s="118" customFormat="1" ht="12.6" x14ac:dyDescent="0.25">
      <c r="A20" s="125"/>
      <c r="B20" s="126" t="s">
        <v>150</v>
      </c>
      <c r="C20" s="127"/>
      <c r="D20" s="127"/>
      <c r="E20" s="122"/>
      <c r="F20" s="122"/>
    </row>
    <row r="21" spans="1:6" s="118" customFormat="1" ht="12.6" x14ac:dyDescent="0.25">
      <c r="A21" s="125"/>
      <c r="B21" s="126" t="s">
        <v>34</v>
      </c>
      <c r="C21" s="127"/>
      <c r="D21" s="127"/>
      <c r="E21" s="122"/>
      <c r="F21" s="122"/>
    </row>
    <row r="22" spans="1:6" s="4" customFormat="1" ht="12.6" x14ac:dyDescent="0.25">
      <c r="A22" s="73"/>
      <c r="B22" s="113"/>
      <c r="C22" s="74"/>
      <c r="D22" s="74"/>
      <c r="E22" s="75"/>
      <c r="F22" s="75"/>
    </row>
    <row r="23" spans="1:6" s="4" customFormat="1" ht="25.5" x14ac:dyDescent="0.2">
      <c r="A23" s="102">
        <f>MAX($A$5:A22)+1</f>
        <v>4</v>
      </c>
      <c r="B23" s="114" t="s">
        <v>43</v>
      </c>
      <c r="C23" s="74"/>
      <c r="D23" s="74"/>
      <c r="E23" s="75"/>
      <c r="F23" s="75"/>
    </row>
    <row r="24" spans="1:6" s="4" customFormat="1" ht="12.6" x14ac:dyDescent="0.25">
      <c r="A24" s="73"/>
      <c r="B24" s="114" t="s">
        <v>44</v>
      </c>
      <c r="C24" s="74"/>
      <c r="D24" s="74"/>
      <c r="E24" s="75"/>
      <c r="F24" s="75"/>
    </row>
    <row r="25" spans="1:6" s="4" customFormat="1" x14ac:dyDescent="0.2">
      <c r="A25" s="73"/>
      <c r="B25" s="114" t="s">
        <v>45</v>
      </c>
      <c r="C25" s="74"/>
      <c r="D25" s="74"/>
      <c r="E25" s="75"/>
      <c r="F25" s="75"/>
    </row>
    <row r="26" spans="1:6" s="4" customFormat="1" ht="12.6" x14ac:dyDescent="0.25">
      <c r="A26" s="73"/>
      <c r="B26" s="114" t="s">
        <v>46</v>
      </c>
      <c r="C26" s="74"/>
      <c r="D26" s="74"/>
      <c r="E26" s="75"/>
      <c r="F26" s="75"/>
    </row>
    <row r="27" spans="1:6" s="4" customFormat="1" ht="12.6" x14ac:dyDescent="0.25">
      <c r="A27" s="73"/>
      <c r="B27" s="114" t="s">
        <v>47</v>
      </c>
      <c r="C27" s="74"/>
      <c r="D27" s="74"/>
      <c r="E27" s="75"/>
      <c r="F27" s="75"/>
    </row>
    <row r="28" spans="1:6" s="4" customFormat="1" ht="12.6" x14ac:dyDescent="0.25">
      <c r="A28" s="73"/>
      <c r="B28" s="114" t="s">
        <v>48</v>
      </c>
      <c r="C28" s="74"/>
      <c r="D28" s="74"/>
      <c r="E28" s="75"/>
      <c r="F28" s="75"/>
    </row>
    <row r="29" spans="1:6" s="4" customFormat="1" x14ac:dyDescent="0.2">
      <c r="A29" s="73"/>
      <c r="B29" s="114" t="s">
        <v>49</v>
      </c>
      <c r="C29" s="74"/>
      <c r="D29" s="74"/>
      <c r="E29" s="75"/>
      <c r="F29" s="75"/>
    </row>
    <row r="30" spans="1:6" s="4" customFormat="1" x14ac:dyDescent="0.2">
      <c r="A30" s="73"/>
      <c r="B30" s="114" t="s">
        <v>50</v>
      </c>
      <c r="C30" s="74"/>
      <c r="D30" s="74"/>
      <c r="E30" s="75"/>
      <c r="F30" s="75"/>
    </row>
    <row r="31" spans="1:6" s="4" customFormat="1" ht="12.6" x14ac:dyDescent="0.25">
      <c r="A31" s="73"/>
      <c r="B31" s="114" t="s">
        <v>51</v>
      </c>
      <c r="C31" s="74"/>
      <c r="D31" s="74"/>
      <c r="E31" s="75"/>
      <c r="F31" s="75"/>
    </row>
    <row r="32" spans="1:6" s="4" customFormat="1" x14ac:dyDescent="0.2">
      <c r="A32" s="73"/>
      <c r="B32" s="114" t="s">
        <v>52</v>
      </c>
      <c r="C32" s="74"/>
      <c r="D32" s="74"/>
      <c r="E32" s="75"/>
      <c r="F32" s="75"/>
    </row>
    <row r="33" spans="1:251" s="4" customFormat="1" x14ac:dyDescent="0.2">
      <c r="A33" s="73"/>
      <c r="B33" s="114" t="s">
        <v>53</v>
      </c>
      <c r="C33" s="74"/>
      <c r="D33" s="74"/>
      <c r="E33" s="75"/>
      <c r="F33" s="75"/>
    </row>
    <row r="34" spans="1:251" s="4" customFormat="1" ht="12.6" x14ac:dyDescent="0.25">
      <c r="A34" s="73"/>
      <c r="B34" s="114" t="s">
        <v>54</v>
      </c>
      <c r="C34" s="74"/>
      <c r="D34" s="74"/>
      <c r="E34" s="75"/>
      <c r="F34" s="75"/>
    </row>
    <row r="35" spans="1:251" s="4" customFormat="1" ht="12.6" x14ac:dyDescent="0.25">
      <c r="A35" s="73"/>
      <c r="B35" s="114" t="s">
        <v>55</v>
      </c>
      <c r="C35" s="74"/>
      <c r="D35" s="74"/>
      <c r="E35" s="75"/>
      <c r="F35" s="75"/>
    </row>
    <row r="36" spans="1:251" s="4" customFormat="1" ht="12.6" x14ac:dyDescent="0.25">
      <c r="A36" s="73"/>
      <c r="B36" s="114" t="s">
        <v>56</v>
      </c>
      <c r="C36" s="74"/>
      <c r="D36" s="74"/>
      <c r="E36" s="75"/>
      <c r="F36" s="75"/>
    </row>
    <row r="37" spans="1:251" s="4" customFormat="1" ht="12.6" x14ac:dyDescent="0.25">
      <c r="A37" s="73"/>
      <c r="B37" s="114" t="s">
        <v>40</v>
      </c>
      <c r="C37" s="83" t="s">
        <v>7</v>
      </c>
      <c r="D37" s="83">
        <v>1</v>
      </c>
      <c r="E37" s="79"/>
      <c r="F37" s="84">
        <f>D37*E37</f>
        <v>0</v>
      </c>
    </row>
    <row r="38" spans="1:251" s="4" customFormat="1" ht="12.6" x14ac:dyDescent="0.25">
      <c r="A38" s="73"/>
      <c r="B38" s="114" t="s">
        <v>61</v>
      </c>
      <c r="C38" s="74"/>
      <c r="D38" s="74"/>
      <c r="E38" s="75"/>
      <c r="F38" s="75"/>
    </row>
    <row r="39" spans="1:251" s="4" customFormat="1" ht="12.6" x14ac:dyDescent="0.25">
      <c r="A39" s="73"/>
      <c r="B39" s="114" t="s">
        <v>34</v>
      </c>
      <c r="C39" s="74"/>
      <c r="D39" s="74"/>
      <c r="E39" s="75"/>
      <c r="F39" s="75"/>
    </row>
    <row r="40" spans="1:251" s="101" customFormat="1" ht="12.6" x14ac:dyDescent="0.25">
      <c r="B40" s="129"/>
      <c r="C40" s="130"/>
      <c r="D40" s="131"/>
      <c r="E40" s="132"/>
      <c r="F40" s="132"/>
    </row>
    <row r="41" spans="1:251" s="101" customFormat="1" ht="38.25" x14ac:dyDescent="0.2">
      <c r="A41" s="102">
        <f>MAX($A$5:A40)+1</f>
        <v>5</v>
      </c>
      <c r="B41" s="103" t="s">
        <v>36</v>
      </c>
      <c r="C41" s="104"/>
      <c r="D41" s="105"/>
      <c r="E41" s="106"/>
      <c r="F41" s="107"/>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c r="EO41" s="108"/>
      <c r="EP41" s="108"/>
      <c r="EQ41" s="108"/>
      <c r="ER41" s="108"/>
      <c r="ES41" s="108"/>
      <c r="ET41" s="108"/>
      <c r="EU41" s="108"/>
      <c r="EV41" s="108"/>
      <c r="EW41" s="108"/>
      <c r="EX41" s="108"/>
      <c r="EY41" s="108"/>
      <c r="EZ41" s="108"/>
      <c r="FA41" s="108"/>
      <c r="FB41" s="108"/>
      <c r="FC41" s="108"/>
      <c r="FD41" s="108"/>
      <c r="FE41" s="108"/>
      <c r="FF41" s="108"/>
      <c r="FG41" s="108"/>
      <c r="FH41" s="108"/>
      <c r="FI41" s="108"/>
      <c r="FJ41" s="108"/>
      <c r="FK41" s="108"/>
      <c r="FL41" s="108"/>
      <c r="FM41" s="108"/>
      <c r="FN41" s="108"/>
      <c r="FO41" s="108"/>
      <c r="FP41" s="108"/>
      <c r="FQ41" s="108"/>
      <c r="FR41" s="108"/>
      <c r="FS41" s="108"/>
      <c r="FT41" s="108"/>
      <c r="FU41" s="108"/>
      <c r="FV41" s="108"/>
      <c r="FW41" s="108"/>
      <c r="FX41" s="108"/>
      <c r="FY41" s="108"/>
      <c r="FZ41" s="108"/>
      <c r="GA41" s="108"/>
      <c r="GB41" s="108"/>
      <c r="GC41" s="108"/>
      <c r="GD41" s="108"/>
      <c r="GE41" s="108"/>
      <c r="GF41" s="108"/>
      <c r="GG41" s="108"/>
      <c r="GH41" s="108"/>
      <c r="GI41" s="108"/>
      <c r="GJ41" s="108"/>
      <c r="GK41" s="108"/>
      <c r="GL41" s="108"/>
      <c r="GM41" s="108"/>
      <c r="GN41" s="108"/>
      <c r="GO41" s="108"/>
      <c r="GP41" s="108"/>
      <c r="GQ41" s="108"/>
      <c r="GR41" s="108"/>
      <c r="GS41" s="108"/>
      <c r="GT41" s="108"/>
      <c r="GU41" s="108"/>
      <c r="GV41" s="108"/>
      <c r="GW41" s="108"/>
      <c r="GX41" s="108"/>
      <c r="GY41" s="108"/>
      <c r="GZ41" s="108"/>
      <c r="HA41" s="108"/>
      <c r="HB41" s="108"/>
      <c r="HC41" s="108"/>
      <c r="HD41" s="108"/>
      <c r="HE41" s="108"/>
      <c r="HF41" s="108"/>
      <c r="HG41" s="108"/>
      <c r="HH41" s="108"/>
      <c r="HI41" s="108"/>
      <c r="HJ41" s="108"/>
      <c r="HK41" s="108"/>
      <c r="HL41" s="108"/>
      <c r="HM41" s="108"/>
      <c r="HN41" s="108"/>
      <c r="HO41" s="108"/>
      <c r="HP41" s="108"/>
      <c r="HQ41" s="108"/>
      <c r="HR41" s="108"/>
      <c r="HS41" s="108"/>
      <c r="HT41" s="108"/>
      <c r="HU41" s="108"/>
      <c r="HV41" s="108"/>
      <c r="HW41" s="108"/>
      <c r="HX41" s="108"/>
      <c r="HY41" s="108"/>
      <c r="HZ41" s="108"/>
      <c r="IA41" s="108"/>
      <c r="IB41" s="108"/>
      <c r="IC41" s="108"/>
      <c r="ID41" s="108"/>
      <c r="IE41" s="108"/>
      <c r="IF41" s="108"/>
      <c r="IG41" s="108"/>
      <c r="IH41" s="108"/>
      <c r="II41" s="108"/>
      <c r="IJ41" s="108"/>
      <c r="IK41" s="108"/>
      <c r="IL41" s="108"/>
      <c r="IM41" s="108"/>
      <c r="IN41" s="108"/>
      <c r="IO41" s="108"/>
      <c r="IP41" s="108"/>
      <c r="IQ41" s="108"/>
    </row>
    <row r="42" spans="1:251" s="101" customFormat="1" ht="12.6" x14ac:dyDescent="0.25">
      <c r="A42" s="109"/>
      <c r="B42" s="103" t="s">
        <v>64</v>
      </c>
      <c r="C42" s="110" t="s">
        <v>7</v>
      </c>
      <c r="D42" s="111">
        <v>2</v>
      </c>
      <c r="E42" s="79"/>
      <c r="F42" s="84">
        <f>D42*E42</f>
        <v>0</v>
      </c>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c r="EO42" s="108"/>
      <c r="EP42" s="108"/>
      <c r="EQ42" s="108"/>
      <c r="ER42" s="108"/>
      <c r="ES42" s="108"/>
      <c r="ET42" s="108"/>
      <c r="EU42" s="108"/>
      <c r="EV42" s="108"/>
      <c r="EW42" s="108"/>
      <c r="EX42" s="108"/>
      <c r="EY42" s="108"/>
      <c r="EZ42" s="108"/>
      <c r="FA42" s="108"/>
      <c r="FB42" s="108"/>
      <c r="FC42" s="108"/>
      <c r="FD42" s="108"/>
      <c r="FE42" s="108"/>
      <c r="FF42" s="108"/>
      <c r="FG42" s="108"/>
      <c r="FH42" s="108"/>
      <c r="FI42" s="108"/>
      <c r="FJ42" s="108"/>
      <c r="FK42" s="108"/>
      <c r="FL42" s="108"/>
      <c r="FM42" s="108"/>
      <c r="FN42" s="108"/>
      <c r="FO42" s="108"/>
      <c r="FP42" s="108"/>
      <c r="FQ42" s="108"/>
      <c r="FR42" s="108"/>
      <c r="FS42" s="108"/>
      <c r="FT42" s="108"/>
      <c r="FU42" s="108"/>
      <c r="FV42" s="108"/>
      <c r="FW42" s="108"/>
      <c r="FX42" s="108"/>
      <c r="FY42" s="108"/>
      <c r="FZ42" s="108"/>
      <c r="GA42" s="108"/>
      <c r="GB42" s="108"/>
      <c r="GC42" s="108"/>
      <c r="GD42" s="108"/>
      <c r="GE42" s="108"/>
      <c r="GF42" s="108"/>
      <c r="GG42" s="108"/>
      <c r="GH42" s="108"/>
      <c r="GI42" s="108"/>
      <c r="GJ42" s="108"/>
      <c r="GK42" s="108"/>
      <c r="GL42" s="108"/>
      <c r="GM42" s="108"/>
      <c r="GN42" s="108"/>
      <c r="GO42" s="108"/>
      <c r="GP42" s="108"/>
      <c r="GQ42" s="108"/>
      <c r="GR42" s="108"/>
      <c r="GS42" s="108"/>
      <c r="GT42" s="108"/>
      <c r="GU42" s="108"/>
      <c r="GV42" s="108"/>
      <c r="GW42" s="108"/>
      <c r="GX42" s="108"/>
      <c r="GY42" s="108"/>
      <c r="GZ42" s="108"/>
      <c r="HA42" s="108"/>
      <c r="HB42" s="108"/>
      <c r="HC42" s="108"/>
      <c r="HD42" s="108"/>
      <c r="HE42" s="108"/>
      <c r="HF42" s="108"/>
      <c r="HG42" s="108"/>
      <c r="HH42" s="108"/>
      <c r="HI42" s="108"/>
      <c r="HJ42" s="108"/>
      <c r="HK42" s="108"/>
      <c r="HL42" s="108"/>
      <c r="HM42" s="108"/>
      <c r="HN42" s="108"/>
      <c r="HO42" s="108"/>
      <c r="HP42" s="108"/>
      <c r="HQ42" s="108"/>
      <c r="HR42" s="108"/>
      <c r="HS42" s="108"/>
      <c r="HT42" s="108"/>
      <c r="HU42" s="108"/>
      <c r="HV42" s="108"/>
      <c r="HW42" s="108"/>
      <c r="HX42" s="108"/>
      <c r="HY42" s="108"/>
      <c r="HZ42" s="108"/>
      <c r="IA42" s="108"/>
      <c r="IB42" s="108"/>
      <c r="IC42" s="108"/>
      <c r="ID42" s="108"/>
      <c r="IE42" s="108"/>
      <c r="IF42" s="108"/>
      <c r="IG42" s="108"/>
      <c r="IH42" s="108"/>
      <c r="II42" s="108"/>
      <c r="IJ42" s="108"/>
      <c r="IK42" s="108"/>
      <c r="IL42" s="108"/>
      <c r="IM42" s="108"/>
      <c r="IN42" s="108"/>
      <c r="IO42" s="108"/>
      <c r="IP42" s="108"/>
      <c r="IQ42" s="108"/>
    </row>
    <row r="43" spans="1:251" s="4" customFormat="1" x14ac:dyDescent="0.2">
      <c r="A43" s="73"/>
      <c r="B43" s="114"/>
      <c r="C43" s="83"/>
      <c r="D43" s="83"/>
      <c r="E43" s="133"/>
      <c r="F43" s="84"/>
    </row>
    <row r="44" spans="1:251" s="118" customFormat="1" ht="25.5" x14ac:dyDescent="0.2">
      <c r="A44" s="102">
        <f>MAX($A$5:A42)+1</f>
        <v>6</v>
      </c>
      <c r="B44" s="116" t="s">
        <v>68</v>
      </c>
      <c r="C44" s="127"/>
      <c r="D44" s="127"/>
      <c r="E44" s="122"/>
      <c r="F44" s="122"/>
    </row>
    <row r="45" spans="1:251" s="4" customFormat="1" x14ac:dyDescent="0.2">
      <c r="A45" s="73"/>
      <c r="B45" s="114" t="s">
        <v>40</v>
      </c>
      <c r="C45" s="83" t="s">
        <v>7</v>
      </c>
      <c r="D45" s="83">
        <v>2</v>
      </c>
      <c r="E45" s="79"/>
      <c r="F45" s="84">
        <f>D45*E45</f>
        <v>0</v>
      </c>
    </row>
    <row r="46" spans="1:251" s="118" customFormat="1" x14ac:dyDescent="0.2">
      <c r="A46" s="125"/>
      <c r="B46" s="116"/>
      <c r="C46" s="127"/>
      <c r="D46" s="127"/>
      <c r="E46" s="122"/>
      <c r="F46" s="122"/>
    </row>
    <row r="47" spans="1:251" s="118" customFormat="1" ht="25.5" x14ac:dyDescent="0.2">
      <c r="A47" s="102">
        <f>MAX($A$5:A46)+1</f>
        <v>7</v>
      </c>
      <c r="B47" s="116" t="s">
        <v>69</v>
      </c>
      <c r="C47" s="127"/>
      <c r="D47" s="127"/>
      <c r="E47" s="122"/>
      <c r="F47" s="122"/>
    </row>
    <row r="48" spans="1:251" s="4" customFormat="1" x14ac:dyDescent="0.2">
      <c r="A48" s="73"/>
      <c r="B48" s="114" t="s">
        <v>40</v>
      </c>
      <c r="C48" s="83" t="s">
        <v>7</v>
      </c>
      <c r="D48" s="83">
        <v>1</v>
      </c>
      <c r="E48" s="79"/>
      <c r="F48" s="84">
        <f>D48*E48</f>
        <v>0</v>
      </c>
    </row>
    <row r="49" spans="1:251" s="4" customFormat="1" x14ac:dyDescent="0.2">
      <c r="A49" s="73"/>
      <c r="B49" s="114"/>
      <c r="C49" s="83"/>
      <c r="D49" s="83"/>
      <c r="E49" s="122"/>
      <c r="F49" s="84"/>
    </row>
    <row r="50" spans="1:251" s="101" customFormat="1" ht="51" x14ac:dyDescent="0.2">
      <c r="A50" s="102">
        <f>MAX($A$5:A48)+1</f>
        <v>8</v>
      </c>
      <c r="B50" s="112" t="s">
        <v>152</v>
      </c>
      <c r="C50" s="104" t="s">
        <v>7</v>
      </c>
      <c r="D50" s="105">
        <v>2</v>
      </c>
      <c r="E50" s="79"/>
      <c r="F50" s="84">
        <f>D50*E50</f>
        <v>0</v>
      </c>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c r="EO50" s="108"/>
      <c r="EP50" s="108"/>
      <c r="EQ50" s="108"/>
      <c r="ER50" s="108"/>
      <c r="ES50" s="108"/>
      <c r="ET50" s="108"/>
      <c r="EU50" s="108"/>
      <c r="EV50" s="108"/>
      <c r="EW50" s="108"/>
      <c r="EX50" s="108"/>
      <c r="EY50" s="108"/>
      <c r="EZ50" s="108"/>
      <c r="FA50" s="108"/>
      <c r="FB50" s="108"/>
      <c r="FC50" s="108"/>
      <c r="FD50" s="108"/>
      <c r="FE50" s="108"/>
      <c r="FF50" s="108"/>
      <c r="FG50" s="108"/>
      <c r="FH50" s="108"/>
      <c r="FI50" s="108"/>
      <c r="FJ50" s="108"/>
      <c r="FK50" s="108"/>
      <c r="FL50" s="108"/>
      <c r="FM50" s="108"/>
      <c r="FN50" s="108"/>
      <c r="FO50" s="108"/>
      <c r="FP50" s="108"/>
      <c r="FQ50" s="108"/>
      <c r="FR50" s="108"/>
      <c r="FS50" s="108"/>
      <c r="FT50" s="108"/>
      <c r="FU50" s="108"/>
      <c r="FV50" s="108"/>
      <c r="FW50" s="108"/>
      <c r="FX50" s="108"/>
      <c r="FY50" s="108"/>
      <c r="FZ50" s="108"/>
      <c r="GA50" s="108"/>
      <c r="GB50" s="108"/>
      <c r="GC50" s="108"/>
      <c r="GD50" s="108"/>
      <c r="GE50" s="108"/>
      <c r="GF50" s="108"/>
      <c r="GG50" s="108"/>
      <c r="GH50" s="108"/>
      <c r="GI50" s="108"/>
      <c r="GJ50" s="108"/>
      <c r="GK50" s="108"/>
      <c r="GL50" s="108"/>
      <c r="GM50" s="108"/>
      <c r="GN50" s="108"/>
      <c r="GO50" s="108"/>
      <c r="GP50" s="108"/>
      <c r="GQ50" s="108"/>
      <c r="GR50" s="108"/>
      <c r="GS50" s="108"/>
      <c r="GT50" s="108"/>
      <c r="GU50" s="108"/>
      <c r="GV50" s="108"/>
      <c r="GW50" s="108"/>
      <c r="GX50" s="108"/>
      <c r="GY50" s="108"/>
      <c r="GZ50" s="108"/>
      <c r="HA50" s="108"/>
      <c r="HB50" s="108"/>
      <c r="HC50" s="108"/>
      <c r="HD50" s="108"/>
      <c r="HE50" s="108"/>
      <c r="HF50" s="108"/>
      <c r="HG50" s="108"/>
      <c r="HH50" s="108"/>
      <c r="HI50" s="108"/>
      <c r="HJ50" s="108"/>
      <c r="HK50" s="108"/>
      <c r="HL50" s="108"/>
      <c r="HM50" s="108"/>
      <c r="HN50" s="108"/>
      <c r="HO50" s="108"/>
      <c r="HP50" s="108"/>
      <c r="HQ50" s="108"/>
      <c r="HR50" s="108"/>
      <c r="HS50" s="108"/>
      <c r="HT50" s="108"/>
      <c r="HU50" s="108"/>
      <c r="HV50" s="108"/>
      <c r="HW50" s="108"/>
      <c r="HX50" s="108"/>
      <c r="HY50" s="108"/>
      <c r="HZ50" s="108"/>
      <c r="IA50" s="108"/>
      <c r="IB50" s="108"/>
      <c r="IC50" s="108"/>
      <c r="ID50" s="108"/>
      <c r="IE50" s="108"/>
      <c r="IF50" s="108"/>
      <c r="IG50" s="108"/>
      <c r="IH50" s="108"/>
      <c r="II50" s="108"/>
      <c r="IJ50" s="108"/>
      <c r="IK50" s="108"/>
      <c r="IL50" s="108"/>
      <c r="IM50" s="108"/>
      <c r="IN50" s="108"/>
      <c r="IO50" s="108"/>
      <c r="IP50" s="108"/>
      <c r="IQ50" s="108"/>
    </row>
    <row r="51" spans="1:251" s="101" customFormat="1" x14ac:dyDescent="0.2">
      <c r="A51" s="109"/>
      <c r="B51" s="112"/>
      <c r="C51" s="104"/>
      <c r="D51" s="105"/>
      <c r="E51" s="106"/>
      <c r="F51" s="107"/>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c r="EO51" s="108"/>
      <c r="EP51" s="108"/>
      <c r="EQ51" s="108"/>
      <c r="ER51" s="108"/>
      <c r="ES51" s="108"/>
      <c r="ET51" s="108"/>
      <c r="EU51" s="108"/>
      <c r="EV51" s="108"/>
      <c r="EW51" s="108"/>
      <c r="EX51" s="108"/>
      <c r="EY51" s="108"/>
      <c r="EZ51" s="108"/>
      <c r="FA51" s="108"/>
      <c r="FB51" s="108"/>
      <c r="FC51" s="108"/>
      <c r="FD51" s="108"/>
      <c r="FE51" s="108"/>
      <c r="FF51" s="108"/>
      <c r="FG51" s="108"/>
      <c r="FH51" s="108"/>
      <c r="FI51" s="108"/>
      <c r="FJ51" s="108"/>
      <c r="FK51" s="108"/>
      <c r="FL51" s="108"/>
      <c r="FM51" s="108"/>
      <c r="FN51" s="108"/>
      <c r="FO51" s="108"/>
      <c r="FP51" s="108"/>
      <c r="FQ51" s="108"/>
      <c r="FR51" s="108"/>
      <c r="FS51" s="108"/>
      <c r="FT51" s="108"/>
      <c r="FU51" s="108"/>
      <c r="FV51" s="108"/>
      <c r="FW51" s="108"/>
      <c r="FX51" s="108"/>
      <c r="FY51" s="108"/>
      <c r="FZ51" s="108"/>
      <c r="GA51" s="108"/>
      <c r="GB51" s="108"/>
      <c r="GC51" s="108"/>
      <c r="GD51" s="108"/>
      <c r="GE51" s="108"/>
      <c r="GF51" s="108"/>
      <c r="GG51" s="108"/>
      <c r="GH51" s="108"/>
      <c r="GI51" s="108"/>
      <c r="GJ51" s="108"/>
      <c r="GK51" s="108"/>
      <c r="GL51" s="108"/>
      <c r="GM51" s="108"/>
      <c r="GN51" s="108"/>
      <c r="GO51" s="108"/>
      <c r="GP51" s="108"/>
      <c r="GQ51" s="108"/>
      <c r="GR51" s="108"/>
      <c r="GS51" s="108"/>
      <c r="GT51" s="108"/>
      <c r="GU51" s="108"/>
      <c r="GV51" s="108"/>
      <c r="GW51" s="108"/>
      <c r="GX51" s="108"/>
      <c r="GY51" s="108"/>
      <c r="GZ51" s="108"/>
      <c r="HA51" s="108"/>
      <c r="HB51" s="108"/>
      <c r="HC51" s="108"/>
      <c r="HD51" s="108"/>
      <c r="HE51" s="108"/>
      <c r="HF51" s="108"/>
      <c r="HG51" s="108"/>
      <c r="HH51" s="108"/>
      <c r="HI51" s="108"/>
      <c r="HJ51" s="108"/>
      <c r="HK51" s="108"/>
      <c r="HL51" s="108"/>
      <c r="HM51" s="108"/>
      <c r="HN51" s="108"/>
      <c r="HO51" s="108"/>
      <c r="HP51" s="108"/>
      <c r="HQ51" s="108"/>
      <c r="HR51" s="108"/>
      <c r="HS51" s="108"/>
      <c r="HT51" s="108"/>
      <c r="HU51" s="108"/>
      <c r="HV51" s="108"/>
      <c r="HW51" s="108"/>
      <c r="HX51" s="108"/>
      <c r="HY51" s="108"/>
      <c r="HZ51" s="108"/>
      <c r="IA51" s="108"/>
      <c r="IB51" s="108"/>
      <c r="IC51" s="108"/>
      <c r="ID51" s="108"/>
      <c r="IE51" s="108"/>
      <c r="IF51" s="108"/>
      <c r="IG51" s="108"/>
      <c r="IH51" s="108"/>
      <c r="II51" s="108"/>
      <c r="IJ51" s="108"/>
      <c r="IK51" s="108"/>
      <c r="IL51" s="108"/>
      <c r="IM51" s="108"/>
      <c r="IN51" s="108"/>
      <c r="IO51" s="108"/>
      <c r="IP51" s="108"/>
      <c r="IQ51" s="108"/>
    </row>
    <row r="52" spans="1:251" s="101" customFormat="1" ht="25.5" x14ac:dyDescent="0.2">
      <c r="A52" s="102">
        <f>MAX($A$5:A51)+1</f>
        <v>9</v>
      </c>
      <c r="B52" s="112" t="s">
        <v>41</v>
      </c>
      <c r="C52" s="104"/>
      <c r="D52" s="105"/>
      <c r="E52" s="134"/>
      <c r="F52" s="135"/>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c r="EO52" s="108"/>
      <c r="EP52" s="108"/>
      <c r="EQ52" s="108"/>
      <c r="ER52" s="108"/>
      <c r="ES52" s="108"/>
      <c r="ET52" s="108"/>
      <c r="EU52" s="108"/>
      <c r="EV52" s="108"/>
      <c r="EW52" s="108"/>
      <c r="EX52" s="108"/>
      <c r="EY52" s="108"/>
      <c r="EZ52" s="108"/>
      <c r="FA52" s="108"/>
      <c r="FB52" s="108"/>
      <c r="FC52" s="108"/>
      <c r="FD52" s="108"/>
      <c r="FE52" s="108"/>
      <c r="FF52" s="108"/>
      <c r="FG52" s="108"/>
      <c r="FH52" s="108"/>
      <c r="FI52" s="108"/>
      <c r="FJ52" s="108"/>
      <c r="FK52" s="108"/>
      <c r="FL52" s="108"/>
      <c r="FM52" s="108"/>
      <c r="FN52" s="108"/>
      <c r="FO52" s="108"/>
      <c r="FP52" s="108"/>
      <c r="FQ52" s="108"/>
      <c r="FR52" s="108"/>
      <c r="FS52" s="108"/>
      <c r="FT52" s="108"/>
      <c r="FU52" s="108"/>
      <c r="FV52" s="108"/>
      <c r="FW52" s="108"/>
      <c r="FX52" s="108"/>
      <c r="FY52" s="108"/>
      <c r="FZ52" s="108"/>
      <c r="GA52" s="108"/>
      <c r="GB52" s="108"/>
      <c r="GC52" s="108"/>
      <c r="GD52" s="108"/>
      <c r="GE52" s="108"/>
      <c r="GF52" s="108"/>
      <c r="GG52" s="108"/>
      <c r="GH52" s="108"/>
      <c r="GI52" s="108"/>
      <c r="GJ52" s="108"/>
      <c r="GK52" s="108"/>
      <c r="GL52" s="108"/>
      <c r="GM52" s="108"/>
      <c r="GN52" s="108"/>
      <c r="GO52" s="108"/>
      <c r="GP52" s="108"/>
      <c r="GQ52" s="108"/>
      <c r="GR52" s="108"/>
      <c r="GS52" s="108"/>
      <c r="GT52" s="108"/>
      <c r="GU52" s="108"/>
      <c r="GV52" s="108"/>
      <c r="GW52" s="108"/>
      <c r="GX52" s="108"/>
      <c r="GY52" s="108"/>
      <c r="GZ52" s="108"/>
      <c r="HA52" s="108"/>
      <c r="HB52" s="108"/>
      <c r="HC52" s="108"/>
      <c r="HD52" s="108"/>
      <c r="HE52" s="108"/>
      <c r="HF52" s="108"/>
      <c r="HG52" s="108"/>
      <c r="HH52" s="108"/>
      <c r="HI52" s="108"/>
      <c r="HJ52" s="108"/>
      <c r="HK52" s="108"/>
      <c r="HL52" s="108"/>
      <c r="HM52" s="108"/>
      <c r="HN52" s="108"/>
      <c r="HO52" s="108"/>
      <c r="HP52" s="108"/>
      <c r="HQ52" s="108"/>
      <c r="HR52" s="108"/>
      <c r="HS52" s="108"/>
      <c r="HT52" s="108"/>
      <c r="HU52" s="108"/>
      <c r="HV52" s="108"/>
      <c r="HW52" s="108"/>
      <c r="HX52" s="108"/>
      <c r="HY52" s="108"/>
      <c r="HZ52" s="108"/>
      <c r="IA52" s="108"/>
      <c r="IB52" s="108"/>
      <c r="IC52" s="108"/>
      <c r="ID52" s="108"/>
      <c r="IE52" s="108"/>
      <c r="IF52" s="108"/>
      <c r="IG52" s="108"/>
      <c r="IH52" s="108"/>
      <c r="II52" s="108"/>
      <c r="IJ52" s="108"/>
      <c r="IK52" s="108"/>
      <c r="IL52" s="108"/>
      <c r="IM52" s="108"/>
      <c r="IN52" s="108"/>
      <c r="IO52" s="108"/>
      <c r="IP52" s="108"/>
      <c r="IQ52" s="108"/>
    </row>
    <row r="53" spans="1:251" s="101" customFormat="1" x14ac:dyDescent="0.2">
      <c r="A53" s="109"/>
      <c r="B53" s="112" t="s">
        <v>42</v>
      </c>
      <c r="C53" s="104" t="s">
        <v>7</v>
      </c>
      <c r="D53" s="105">
        <v>2</v>
      </c>
      <c r="E53" s="79"/>
      <c r="F53" s="84">
        <f>D53*E53</f>
        <v>0</v>
      </c>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c r="EO53" s="108"/>
      <c r="EP53" s="108"/>
      <c r="EQ53" s="108"/>
      <c r="ER53" s="108"/>
      <c r="ES53" s="108"/>
      <c r="ET53" s="108"/>
      <c r="EU53" s="108"/>
      <c r="EV53" s="108"/>
      <c r="EW53" s="108"/>
      <c r="EX53" s="108"/>
      <c r="EY53" s="108"/>
      <c r="EZ53" s="108"/>
      <c r="FA53" s="108"/>
      <c r="FB53" s="108"/>
      <c r="FC53" s="108"/>
      <c r="FD53" s="108"/>
      <c r="FE53" s="108"/>
      <c r="FF53" s="108"/>
      <c r="FG53" s="108"/>
      <c r="FH53" s="108"/>
      <c r="FI53" s="108"/>
      <c r="FJ53" s="108"/>
      <c r="FK53" s="108"/>
      <c r="FL53" s="108"/>
      <c r="FM53" s="108"/>
      <c r="FN53" s="108"/>
      <c r="FO53" s="108"/>
      <c r="FP53" s="108"/>
      <c r="FQ53" s="108"/>
      <c r="FR53" s="108"/>
      <c r="FS53" s="108"/>
      <c r="FT53" s="108"/>
      <c r="FU53" s="108"/>
      <c r="FV53" s="108"/>
      <c r="FW53" s="108"/>
      <c r="FX53" s="108"/>
      <c r="FY53" s="108"/>
      <c r="FZ53" s="108"/>
      <c r="GA53" s="108"/>
      <c r="GB53" s="108"/>
      <c r="GC53" s="108"/>
      <c r="GD53" s="108"/>
      <c r="GE53" s="108"/>
      <c r="GF53" s="108"/>
      <c r="GG53" s="108"/>
      <c r="GH53" s="108"/>
      <c r="GI53" s="108"/>
      <c r="GJ53" s="108"/>
      <c r="GK53" s="108"/>
      <c r="GL53" s="108"/>
      <c r="GM53" s="108"/>
      <c r="GN53" s="108"/>
      <c r="GO53" s="108"/>
      <c r="GP53" s="108"/>
      <c r="GQ53" s="108"/>
      <c r="GR53" s="108"/>
      <c r="GS53" s="108"/>
      <c r="GT53" s="108"/>
      <c r="GU53" s="108"/>
      <c r="GV53" s="108"/>
      <c r="GW53" s="108"/>
      <c r="GX53" s="108"/>
      <c r="GY53" s="108"/>
      <c r="GZ53" s="108"/>
      <c r="HA53" s="108"/>
      <c r="HB53" s="108"/>
      <c r="HC53" s="108"/>
      <c r="HD53" s="108"/>
      <c r="HE53" s="108"/>
      <c r="HF53" s="108"/>
      <c r="HG53" s="108"/>
      <c r="HH53" s="108"/>
      <c r="HI53" s="108"/>
      <c r="HJ53" s="108"/>
      <c r="HK53" s="108"/>
      <c r="HL53" s="108"/>
      <c r="HM53" s="108"/>
      <c r="HN53" s="108"/>
      <c r="HO53" s="108"/>
      <c r="HP53" s="108"/>
      <c r="HQ53" s="108"/>
      <c r="HR53" s="108"/>
      <c r="HS53" s="108"/>
      <c r="HT53" s="108"/>
      <c r="HU53" s="108"/>
      <c r="HV53" s="108"/>
      <c r="HW53" s="108"/>
      <c r="HX53" s="108"/>
      <c r="HY53" s="108"/>
      <c r="HZ53" s="108"/>
      <c r="IA53" s="108"/>
      <c r="IB53" s="108"/>
      <c r="IC53" s="108"/>
      <c r="ID53" s="108"/>
      <c r="IE53" s="108"/>
      <c r="IF53" s="108"/>
      <c r="IG53" s="108"/>
      <c r="IH53" s="108"/>
      <c r="II53" s="108"/>
      <c r="IJ53" s="108"/>
      <c r="IK53" s="108"/>
      <c r="IL53" s="108"/>
      <c r="IM53" s="108"/>
      <c r="IN53" s="108"/>
      <c r="IO53" s="108"/>
      <c r="IP53" s="108"/>
      <c r="IQ53" s="108"/>
    </row>
    <row r="54" spans="1:251" s="101" customFormat="1" x14ac:dyDescent="0.2">
      <c r="A54" s="109"/>
      <c r="B54" s="112"/>
      <c r="C54" s="104"/>
      <c r="D54" s="105"/>
      <c r="E54" s="89"/>
      <c r="F54" s="84"/>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c r="EO54" s="108"/>
      <c r="EP54" s="108"/>
      <c r="EQ54" s="108"/>
      <c r="ER54" s="108"/>
      <c r="ES54" s="108"/>
      <c r="ET54" s="108"/>
      <c r="EU54" s="108"/>
      <c r="EV54" s="108"/>
      <c r="EW54" s="108"/>
      <c r="EX54" s="108"/>
      <c r="EY54" s="108"/>
      <c r="EZ54" s="108"/>
      <c r="FA54" s="108"/>
      <c r="FB54" s="108"/>
      <c r="FC54" s="108"/>
      <c r="FD54" s="108"/>
      <c r="FE54" s="108"/>
      <c r="FF54" s="108"/>
      <c r="FG54" s="108"/>
      <c r="FH54" s="108"/>
      <c r="FI54" s="108"/>
      <c r="FJ54" s="108"/>
      <c r="FK54" s="108"/>
      <c r="FL54" s="108"/>
      <c r="FM54" s="108"/>
      <c r="FN54" s="108"/>
      <c r="FO54" s="108"/>
      <c r="FP54" s="108"/>
      <c r="FQ54" s="108"/>
      <c r="FR54" s="108"/>
      <c r="FS54" s="108"/>
      <c r="FT54" s="108"/>
      <c r="FU54" s="108"/>
      <c r="FV54" s="108"/>
      <c r="FW54" s="108"/>
      <c r="FX54" s="108"/>
      <c r="FY54" s="108"/>
      <c r="FZ54" s="108"/>
      <c r="GA54" s="108"/>
      <c r="GB54" s="108"/>
      <c r="GC54" s="108"/>
      <c r="GD54" s="108"/>
      <c r="GE54" s="108"/>
      <c r="GF54" s="108"/>
      <c r="GG54" s="108"/>
      <c r="GH54" s="108"/>
      <c r="GI54" s="108"/>
      <c r="GJ54" s="108"/>
      <c r="GK54" s="108"/>
      <c r="GL54" s="108"/>
      <c r="GM54" s="108"/>
      <c r="GN54" s="108"/>
      <c r="GO54" s="108"/>
      <c r="GP54" s="108"/>
      <c r="GQ54" s="108"/>
      <c r="GR54" s="108"/>
      <c r="GS54" s="108"/>
      <c r="GT54" s="108"/>
      <c r="GU54" s="108"/>
      <c r="GV54" s="108"/>
      <c r="GW54" s="108"/>
      <c r="GX54" s="108"/>
      <c r="GY54" s="108"/>
      <c r="GZ54" s="108"/>
      <c r="HA54" s="108"/>
      <c r="HB54" s="108"/>
      <c r="HC54" s="108"/>
      <c r="HD54" s="108"/>
      <c r="HE54" s="108"/>
      <c r="HF54" s="108"/>
      <c r="HG54" s="108"/>
      <c r="HH54" s="108"/>
      <c r="HI54" s="108"/>
      <c r="HJ54" s="108"/>
      <c r="HK54" s="108"/>
      <c r="HL54" s="108"/>
      <c r="HM54" s="108"/>
      <c r="HN54" s="108"/>
      <c r="HO54" s="108"/>
      <c r="HP54" s="108"/>
      <c r="HQ54" s="108"/>
      <c r="HR54" s="108"/>
      <c r="HS54" s="108"/>
      <c r="HT54" s="108"/>
      <c r="HU54" s="108"/>
      <c r="HV54" s="108"/>
      <c r="HW54" s="108"/>
      <c r="HX54" s="108"/>
      <c r="HY54" s="108"/>
      <c r="HZ54" s="108"/>
      <c r="IA54" s="108"/>
      <c r="IB54" s="108"/>
      <c r="IC54" s="108"/>
      <c r="ID54" s="108"/>
      <c r="IE54" s="108"/>
      <c r="IF54" s="108"/>
      <c r="IG54" s="108"/>
      <c r="IH54" s="108"/>
      <c r="II54" s="108"/>
      <c r="IJ54" s="108"/>
      <c r="IK54" s="108"/>
      <c r="IL54" s="108"/>
      <c r="IM54" s="108"/>
      <c r="IN54" s="108"/>
      <c r="IO54" s="108"/>
      <c r="IP54" s="108"/>
      <c r="IQ54" s="108"/>
    </row>
    <row r="55" spans="1:251" s="101" customFormat="1" ht="25.5" x14ac:dyDescent="0.2">
      <c r="A55" s="115">
        <f>MAX($A$5:A53)+1</f>
        <v>10</v>
      </c>
      <c r="B55" s="86" t="s">
        <v>109</v>
      </c>
      <c r="C55" s="87"/>
      <c r="D55" s="88"/>
      <c r="E55" s="89"/>
      <c r="F55" s="90"/>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c r="EO55" s="108"/>
      <c r="EP55" s="108"/>
      <c r="EQ55" s="108"/>
      <c r="ER55" s="108"/>
      <c r="ES55" s="108"/>
      <c r="ET55" s="108"/>
      <c r="EU55" s="108"/>
      <c r="EV55" s="108"/>
      <c r="EW55" s="108"/>
      <c r="EX55" s="108"/>
      <c r="EY55" s="108"/>
      <c r="EZ55" s="108"/>
      <c r="FA55" s="108"/>
      <c r="FB55" s="108"/>
      <c r="FC55" s="108"/>
      <c r="FD55" s="108"/>
      <c r="FE55" s="108"/>
      <c r="FF55" s="108"/>
      <c r="FG55" s="108"/>
      <c r="FH55" s="108"/>
      <c r="FI55" s="108"/>
      <c r="FJ55" s="108"/>
      <c r="FK55" s="108"/>
      <c r="FL55" s="108"/>
      <c r="FM55" s="108"/>
      <c r="FN55" s="108"/>
      <c r="FO55" s="108"/>
      <c r="FP55" s="108"/>
      <c r="FQ55" s="108"/>
      <c r="FR55" s="108"/>
      <c r="FS55" s="108"/>
      <c r="FT55" s="108"/>
      <c r="FU55" s="108"/>
      <c r="FV55" s="108"/>
      <c r="FW55" s="108"/>
      <c r="FX55" s="108"/>
      <c r="FY55" s="108"/>
      <c r="FZ55" s="108"/>
      <c r="GA55" s="108"/>
      <c r="GB55" s="108"/>
      <c r="GC55" s="108"/>
      <c r="GD55" s="108"/>
      <c r="GE55" s="108"/>
      <c r="GF55" s="108"/>
      <c r="GG55" s="108"/>
      <c r="GH55" s="108"/>
      <c r="GI55" s="108"/>
      <c r="GJ55" s="108"/>
      <c r="GK55" s="108"/>
      <c r="GL55" s="108"/>
      <c r="GM55" s="108"/>
      <c r="GN55" s="108"/>
      <c r="GO55" s="108"/>
      <c r="GP55" s="108"/>
      <c r="GQ55" s="108"/>
      <c r="GR55" s="108"/>
      <c r="GS55" s="108"/>
      <c r="GT55" s="108"/>
      <c r="GU55" s="108"/>
      <c r="GV55" s="108"/>
      <c r="GW55" s="108"/>
      <c r="GX55" s="108"/>
      <c r="GY55" s="108"/>
      <c r="GZ55" s="108"/>
      <c r="HA55" s="108"/>
      <c r="HB55" s="108"/>
      <c r="HC55" s="108"/>
      <c r="HD55" s="108"/>
      <c r="HE55" s="108"/>
      <c r="HF55" s="108"/>
      <c r="HG55" s="108"/>
      <c r="HH55" s="108"/>
      <c r="HI55" s="108"/>
      <c r="HJ55" s="108"/>
      <c r="HK55" s="108"/>
      <c r="HL55" s="108"/>
      <c r="HM55" s="108"/>
      <c r="HN55" s="108"/>
      <c r="HO55" s="108"/>
      <c r="HP55" s="108"/>
      <c r="HQ55" s="108"/>
      <c r="HR55" s="108"/>
      <c r="HS55" s="108"/>
      <c r="HT55" s="108"/>
      <c r="HU55" s="108"/>
      <c r="HV55" s="108"/>
      <c r="HW55" s="108"/>
      <c r="HX55" s="108"/>
      <c r="HY55" s="108"/>
      <c r="HZ55" s="108"/>
      <c r="IA55" s="108"/>
      <c r="IB55" s="108"/>
      <c r="IC55" s="108"/>
      <c r="ID55" s="108"/>
      <c r="IE55" s="108"/>
      <c r="IF55" s="108"/>
      <c r="IG55" s="108"/>
      <c r="IH55" s="108"/>
      <c r="II55" s="108"/>
      <c r="IJ55" s="108"/>
      <c r="IK55" s="108"/>
      <c r="IL55" s="108"/>
      <c r="IM55" s="108"/>
      <c r="IN55" s="108"/>
      <c r="IO55" s="108"/>
      <c r="IP55" s="108"/>
      <c r="IQ55" s="108"/>
    </row>
    <row r="56" spans="1:251" s="101" customFormat="1" x14ac:dyDescent="0.2">
      <c r="A56" s="91"/>
      <c r="B56" s="86" t="s">
        <v>153</v>
      </c>
      <c r="C56" s="87" t="s">
        <v>7</v>
      </c>
      <c r="D56" s="88">
        <v>1</v>
      </c>
      <c r="E56" s="79"/>
      <c r="F56" s="84">
        <f>D56*E56</f>
        <v>0</v>
      </c>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c r="EO56" s="108"/>
      <c r="EP56" s="108"/>
      <c r="EQ56" s="108"/>
      <c r="ER56" s="108"/>
      <c r="ES56" s="108"/>
      <c r="ET56" s="108"/>
      <c r="EU56" s="108"/>
      <c r="EV56" s="108"/>
      <c r="EW56" s="108"/>
      <c r="EX56" s="108"/>
      <c r="EY56" s="108"/>
      <c r="EZ56" s="108"/>
      <c r="FA56" s="108"/>
      <c r="FB56" s="108"/>
      <c r="FC56" s="108"/>
      <c r="FD56" s="108"/>
      <c r="FE56" s="108"/>
      <c r="FF56" s="108"/>
      <c r="FG56" s="108"/>
      <c r="FH56" s="108"/>
      <c r="FI56" s="108"/>
      <c r="FJ56" s="108"/>
      <c r="FK56" s="108"/>
      <c r="FL56" s="108"/>
      <c r="FM56" s="108"/>
      <c r="FN56" s="108"/>
      <c r="FO56" s="108"/>
      <c r="FP56" s="108"/>
      <c r="FQ56" s="108"/>
      <c r="FR56" s="108"/>
      <c r="FS56" s="108"/>
      <c r="FT56" s="108"/>
      <c r="FU56" s="108"/>
      <c r="FV56" s="108"/>
      <c r="FW56" s="108"/>
      <c r="FX56" s="108"/>
      <c r="FY56" s="108"/>
      <c r="FZ56" s="108"/>
      <c r="GA56" s="108"/>
      <c r="GB56" s="108"/>
      <c r="GC56" s="108"/>
      <c r="GD56" s="108"/>
      <c r="GE56" s="108"/>
      <c r="GF56" s="108"/>
      <c r="GG56" s="108"/>
      <c r="GH56" s="108"/>
      <c r="GI56" s="108"/>
      <c r="GJ56" s="108"/>
      <c r="GK56" s="108"/>
      <c r="GL56" s="108"/>
      <c r="GM56" s="108"/>
      <c r="GN56" s="108"/>
      <c r="GO56" s="108"/>
      <c r="GP56" s="108"/>
      <c r="GQ56" s="108"/>
      <c r="GR56" s="108"/>
      <c r="GS56" s="108"/>
      <c r="GT56" s="108"/>
      <c r="GU56" s="108"/>
      <c r="GV56" s="108"/>
      <c r="GW56" s="108"/>
      <c r="GX56" s="108"/>
      <c r="GY56" s="108"/>
      <c r="GZ56" s="108"/>
      <c r="HA56" s="108"/>
      <c r="HB56" s="108"/>
      <c r="HC56" s="108"/>
      <c r="HD56" s="108"/>
      <c r="HE56" s="108"/>
      <c r="HF56" s="108"/>
      <c r="HG56" s="108"/>
      <c r="HH56" s="108"/>
      <c r="HI56" s="108"/>
      <c r="HJ56" s="108"/>
      <c r="HK56" s="108"/>
      <c r="HL56" s="108"/>
      <c r="HM56" s="108"/>
      <c r="HN56" s="108"/>
      <c r="HO56" s="108"/>
      <c r="HP56" s="108"/>
      <c r="HQ56" s="108"/>
      <c r="HR56" s="108"/>
      <c r="HS56" s="108"/>
      <c r="HT56" s="108"/>
      <c r="HU56" s="108"/>
      <c r="HV56" s="108"/>
      <c r="HW56" s="108"/>
      <c r="HX56" s="108"/>
      <c r="HY56" s="108"/>
      <c r="HZ56" s="108"/>
      <c r="IA56" s="108"/>
      <c r="IB56" s="108"/>
      <c r="IC56" s="108"/>
      <c r="ID56" s="108"/>
      <c r="IE56" s="108"/>
      <c r="IF56" s="108"/>
      <c r="IG56" s="108"/>
      <c r="IH56" s="108"/>
      <c r="II56" s="108"/>
      <c r="IJ56" s="108"/>
      <c r="IK56" s="108"/>
      <c r="IL56" s="108"/>
      <c r="IM56" s="108"/>
      <c r="IN56" s="108"/>
      <c r="IO56" s="108"/>
      <c r="IP56" s="108"/>
      <c r="IQ56" s="108"/>
    </row>
    <row r="57" spans="1:251" s="101" customFormat="1" x14ac:dyDescent="0.2">
      <c r="A57" s="91"/>
      <c r="B57" s="86"/>
      <c r="C57" s="87"/>
      <c r="D57" s="88"/>
      <c r="E57" s="106"/>
      <c r="F57" s="84"/>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c r="EO57" s="108"/>
      <c r="EP57" s="108"/>
      <c r="EQ57" s="108"/>
      <c r="ER57" s="108"/>
      <c r="ES57" s="108"/>
      <c r="ET57" s="108"/>
      <c r="EU57" s="108"/>
      <c r="EV57" s="108"/>
      <c r="EW57" s="108"/>
      <c r="EX57" s="108"/>
      <c r="EY57" s="108"/>
      <c r="EZ57" s="108"/>
      <c r="FA57" s="108"/>
      <c r="FB57" s="108"/>
      <c r="FC57" s="108"/>
      <c r="FD57" s="108"/>
      <c r="FE57" s="108"/>
      <c r="FF57" s="108"/>
      <c r="FG57" s="108"/>
      <c r="FH57" s="108"/>
      <c r="FI57" s="108"/>
      <c r="FJ57" s="108"/>
      <c r="FK57" s="108"/>
      <c r="FL57" s="108"/>
      <c r="FM57" s="108"/>
      <c r="FN57" s="108"/>
      <c r="FO57" s="108"/>
      <c r="FP57" s="108"/>
      <c r="FQ57" s="108"/>
      <c r="FR57" s="108"/>
      <c r="FS57" s="108"/>
      <c r="FT57" s="108"/>
      <c r="FU57" s="108"/>
      <c r="FV57" s="108"/>
      <c r="FW57" s="108"/>
      <c r="FX57" s="108"/>
      <c r="FY57" s="108"/>
      <c r="FZ57" s="108"/>
      <c r="GA57" s="108"/>
      <c r="GB57" s="108"/>
      <c r="GC57" s="108"/>
      <c r="GD57" s="108"/>
      <c r="GE57" s="108"/>
      <c r="GF57" s="108"/>
      <c r="GG57" s="108"/>
      <c r="GH57" s="108"/>
      <c r="GI57" s="108"/>
      <c r="GJ57" s="108"/>
      <c r="GK57" s="108"/>
      <c r="GL57" s="108"/>
      <c r="GM57" s="108"/>
      <c r="GN57" s="108"/>
      <c r="GO57" s="108"/>
      <c r="GP57" s="108"/>
      <c r="GQ57" s="108"/>
      <c r="GR57" s="108"/>
      <c r="GS57" s="108"/>
      <c r="GT57" s="108"/>
      <c r="GU57" s="108"/>
      <c r="GV57" s="108"/>
      <c r="GW57" s="108"/>
      <c r="GX57" s="108"/>
      <c r="GY57" s="108"/>
      <c r="GZ57" s="108"/>
      <c r="HA57" s="108"/>
      <c r="HB57" s="108"/>
      <c r="HC57" s="108"/>
      <c r="HD57" s="108"/>
      <c r="HE57" s="108"/>
      <c r="HF57" s="108"/>
      <c r="HG57" s="108"/>
      <c r="HH57" s="108"/>
      <c r="HI57" s="108"/>
      <c r="HJ57" s="108"/>
      <c r="HK57" s="108"/>
      <c r="HL57" s="108"/>
      <c r="HM57" s="108"/>
      <c r="HN57" s="108"/>
      <c r="HO57" s="108"/>
      <c r="HP57" s="108"/>
      <c r="HQ57" s="108"/>
      <c r="HR57" s="108"/>
      <c r="HS57" s="108"/>
      <c r="HT57" s="108"/>
      <c r="HU57" s="108"/>
      <c r="HV57" s="108"/>
      <c r="HW57" s="108"/>
      <c r="HX57" s="108"/>
      <c r="HY57" s="108"/>
      <c r="HZ57" s="108"/>
      <c r="IA57" s="108"/>
      <c r="IB57" s="108"/>
      <c r="IC57" s="108"/>
      <c r="ID57" s="108"/>
      <c r="IE57" s="108"/>
      <c r="IF57" s="108"/>
      <c r="IG57" s="108"/>
      <c r="IH57" s="108"/>
      <c r="II57" s="108"/>
      <c r="IJ57" s="108"/>
      <c r="IK57" s="108"/>
      <c r="IL57" s="108"/>
      <c r="IM57" s="108"/>
      <c r="IN57" s="108"/>
      <c r="IO57" s="108"/>
      <c r="IP57" s="108"/>
      <c r="IQ57" s="108"/>
    </row>
    <row r="58" spans="1:251" s="101" customFormat="1" ht="25.5" x14ac:dyDescent="0.2">
      <c r="A58" s="8">
        <f>MAX($A$4:A56)+1</f>
        <v>11</v>
      </c>
      <c r="B58" s="103" t="s">
        <v>159</v>
      </c>
      <c r="C58" s="104"/>
      <c r="D58" s="105"/>
      <c r="E58" s="106"/>
      <c r="F58" s="107"/>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c r="EO58" s="108"/>
      <c r="EP58" s="108"/>
      <c r="EQ58" s="108"/>
      <c r="ER58" s="108"/>
      <c r="ES58" s="108"/>
      <c r="ET58" s="108"/>
      <c r="EU58" s="108"/>
      <c r="EV58" s="108"/>
      <c r="EW58" s="108"/>
      <c r="EX58" s="108"/>
      <c r="EY58" s="108"/>
      <c r="EZ58" s="108"/>
      <c r="FA58" s="108"/>
      <c r="FB58" s="108"/>
      <c r="FC58" s="108"/>
      <c r="FD58" s="108"/>
      <c r="FE58" s="108"/>
      <c r="FF58" s="108"/>
      <c r="FG58" s="108"/>
      <c r="FH58" s="108"/>
      <c r="FI58" s="108"/>
      <c r="FJ58" s="108"/>
      <c r="FK58" s="108"/>
      <c r="FL58" s="108"/>
      <c r="FM58" s="108"/>
      <c r="FN58" s="108"/>
      <c r="FO58" s="108"/>
      <c r="FP58" s="108"/>
      <c r="FQ58" s="108"/>
      <c r="FR58" s="108"/>
      <c r="FS58" s="108"/>
      <c r="FT58" s="108"/>
      <c r="FU58" s="108"/>
      <c r="FV58" s="108"/>
      <c r="FW58" s="108"/>
      <c r="FX58" s="108"/>
      <c r="FY58" s="108"/>
      <c r="FZ58" s="108"/>
      <c r="GA58" s="108"/>
      <c r="GB58" s="108"/>
      <c r="GC58" s="108"/>
      <c r="GD58" s="108"/>
      <c r="GE58" s="108"/>
      <c r="GF58" s="108"/>
      <c r="GG58" s="108"/>
      <c r="GH58" s="108"/>
      <c r="GI58" s="108"/>
      <c r="GJ58" s="108"/>
      <c r="GK58" s="108"/>
      <c r="GL58" s="108"/>
      <c r="GM58" s="108"/>
      <c r="GN58" s="108"/>
      <c r="GO58" s="108"/>
      <c r="GP58" s="108"/>
      <c r="GQ58" s="108"/>
      <c r="GR58" s="108"/>
      <c r="GS58" s="108"/>
      <c r="GT58" s="108"/>
      <c r="GU58" s="108"/>
      <c r="GV58" s="108"/>
      <c r="GW58" s="108"/>
      <c r="GX58" s="108"/>
      <c r="GY58" s="108"/>
      <c r="GZ58" s="108"/>
      <c r="HA58" s="108"/>
      <c r="HB58" s="108"/>
      <c r="HC58" s="108"/>
      <c r="HD58" s="108"/>
      <c r="HE58" s="108"/>
      <c r="HF58" s="108"/>
      <c r="HG58" s="108"/>
      <c r="HH58" s="108"/>
      <c r="HI58" s="108"/>
      <c r="HJ58" s="108"/>
      <c r="HK58" s="108"/>
      <c r="HL58" s="108"/>
      <c r="HM58" s="108"/>
      <c r="HN58" s="108"/>
      <c r="HO58" s="108"/>
      <c r="HP58" s="108"/>
      <c r="HQ58" s="108"/>
      <c r="HR58" s="108"/>
      <c r="HS58" s="108"/>
      <c r="HT58" s="108"/>
      <c r="HU58" s="108"/>
      <c r="HV58" s="108"/>
      <c r="HW58" s="108"/>
      <c r="HX58" s="108"/>
      <c r="HY58" s="108"/>
      <c r="HZ58" s="108"/>
      <c r="IA58" s="108"/>
      <c r="IB58" s="108"/>
      <c r="IC58" s="108"/>
      <c r="ID58" s="108"/>
      <c r="IE58" s="108"/>
      <c r="IF58" s="108"/>
      <c r="IG58" s="108"/>
      <c r="IH58" s="108"/>
      <c r="II58" s="108"/>
      <c r="IJ58" s="108"/>
      <c r="IK58" s="108"/>
      <c r="IL58" s="108"/>
      <c r="IM58" s="108"/>
      <c r="IN58" s="108"/>
      <c r="IO58" s="108"/>
      <c r="IP58" s="108"/>
      <c r="IQ58" s="108"/>
    </row>
    <row r="59" spans="1:251" s="101" customFormat="1" x14ac:dyDescent="0.2">
      <c r="A59" s="109"/>
      <c r="B59" s="103" t="s">
        <v>154</v>
      </c>
      <c r="C59" s="104"/>
      <c r="D59" s="105"/>
      <c r="E59" s="106"/>
      <c r="F59" s="107"/>
      <c r="G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c r="EO59" s="108"/>
      <c r="EP59" s="108"/>
      <c r="EQ59" s="108"/>
      <c r="ER59" s="108"/>
      <c r="ES59" s="108"/>
      <c r="ET59" s="108"/>
      <c r="EU59" s="108"/>
      <c r="EV59" s="108"/>
      <c r="EW59" s="108"/>
      <c r="EX59" s="108"/>
      <c r="EY59" s="108"/>
      <c r="EZ59" s="108"/>
      <c r="FA59" s="108"/>
      <c r="FB59" s="108"/>
      <c r="FC59" s="108"/>
      <c r="FD59" s="108"/>
      <c r="FE59" s="108"/>
      <c r="FF59" s="108"/>
      <c r="FG59" s="108"/>
      <c r="FH59" s="108"/>
      <c r="FI59" s="108"/>
      <c r="FJ59" s="108"/>
      <c r="FK59" s="108"/>
      <c r="FL59" s="108"/>
      <c r="FM59" s="108"/>
      <c r="FN59" s="108"/>
      <c r="FO59" s="108"/>
      <c r="FP59" s="108"/>
      <c r="FQ59" s="108"/>
      <c r="FR59" s="108"/>
      <c r="FS59" s="108"/>
      <c r="FT59" s="108"/>
      <c r="FU59" s="108"/>
      <c r="FV59" s="108"/>
      <c r="FW59" s="108"/>
      <c r="FX59" s="108"/>
      <c r="FY59" s="108"/>
      <c r="FZ59" s="108"/>
      <c r="GA59" s="108"/>
      <c r="GB59" s="108"/>
      <c r="GC59" s="108"/>
      <c r="GD59" s="108"/>
      <c r="GE59" s="108"/>
      <c r="GF59" s="108"/>
      <c r="GG59" s="108"/>
      <c r="GH59" s="108"/>
      <c r="GI59" s="108"/>
      <c r="GJ59" s="108"/>
      <c r="GK59" s="108"/>
      <c r="GL59" s="108"/>
      <c r="GM59" s="108"/>
      <c r="GN59" s="108"/>
      <c r="GO59" s="108"/>
      <c r="GP59" s="108"/>
      <c r="GQ59" s="108"/>
      <c r="GR59" s="108"/>
      <c r="GS59" s="108"/>
      <c r="GT59" s="108"/>
      <c r="GU59" s="108"/>
      <c r="GV59" s="108"/>
      <c r="GW59" s="108"/>
      <c r="GX59" s="108"/>
      <c r="GY59" s="108"/>
      <c r="GZ59" s="108"/>
      <c r="HA59" s="108"/>
      <c r="HB59" s="108"/>
      <c r="HC59" s="108"/>
      <c r="HD59" s="108"/>
      <c r="HE59" s="108"/>
      <c r="HF59" s="108"/>
      <c r="HG59" s="108"/>
      <c r="HH59" s="108"/>
      <c r="HI59" s="108"/>
      <c r="HJ59" s="108"/>
      <c r="HK59" s="108"/>
      <c r="HL59" s="108"/>
      <c r="HM59" s="108"/>
      <c r="HN59" s="108"/>
      <c r="HO59" s="108"/>
      <c r="HP59" s="108"/>
      <c r="HQ59" s="108"/>
      <c r="HR59" s="108"/>
      <c r="HS59" s="108"/>
      <c r="HT59" s="108"/>
      <c r="HU59" s="108"/>
      <c r="HV59" s="108"/>
      <c r="HW59" s="108"/>
      <c r="HX59" s="108"/>
      <c r="HY59" s="108"/>
      <c r="HZ59" s="108"/>
      <c r="IA59" s="108"/>
      <c r="IB59" s="108"/>
      <c r="IC59" s="108"/>
      <c r="ID59" s="108"/>
      <c r="IE59" s="108"/>
      <c r="IF59" s="108"/>
      <c r="IG59" s="108"/>
      <c r="IH59" s="108"/>
      <c r="II59" s="108"/>
      <c r="IJ59" s="108"/>
      <c r="IK59" s="108"/>
      <c r="IL59" s="108"/>
      <c r="IM59" s="108"/>
      <c r="IN59" s="108"/>
      <c r="IO59" s="108"/>
      <c r="IP59" s="108"/>
      <c r="IQ59" s="108"/>
    </row>
    <row r="60" spans="1:251" s="101" customFormat="1" x14ac:dyDescent="0.2">
      <c r="A60" s="109"/>
      <c r="B60" s="103" t="s">
        <v>70</v>
      </c>
      <c r="C60" s="104"/>
      <c r="D60" s="105"/>
      <c r="E60" s="106"/>
      <c r="F60" s="107"/>
      <c r="G60" s="108"/>
      <c r="H60" s="13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row>
    <row r="61" spans="1:251" s="101" customFormat="1" x14ac:dyDescent="0.2">
      <c r="A61" s="109"/>
      <c r="B61" s="103" t="s">
        <v>155</v>
      </c>
      <c r="C61" s="87" t="s">
        <v>7</v>
      </c>
      <c r="D61" s="88">
        <v>1</v>
      </c>
      <c r="E61" s="79"/>
      <c r="F61" s="84">
        <f>D61*E61</f>
        <v>0</v>
      </c>
      <c r="G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row>
    <row r="62" spans="1:251" s="101" customFormat="1" x14ac:dyDescent="0.2">
      <c r="A62" s="125"/>
      <c r="B62" s="126" t="s">
        <v>34</v>
      </c>
      <c r="C62" s="127"/>
      <c r="D62" s="127"/>
      <c r="E62" s="122"/>
      <c r="F62" s="122"/>
      <c r="G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8"/>
      <c r="HS62" s="108"/>
      <c r="HT62" s="108"/>
      <c r="HU62" s="108"/>
      <c r="HV62" s="108"/>
      <c r="HW62" s="108"/>
      <c r="HX62" s="108"/>
      <c r="HY62" s="108"/>
      <c r="HZ62" s="108"/>
      <c r="IA62" s="108"/>
      <c r="IB62" s="108"/>
      <c r="IC62" s="108"/>
      <c r="ID62" s="108"/>
      <c r="IE62" s="108"/>
      <c r="IF62" s="108"/>
      <c r="IG62" s="108"/>
      <c r="IH62" s="108"/>
      <c r="II62" s="108"/>
      <c r="IJ62" s="108"/>
      <c r="IK62" s="108"/>
      <c r="IL62" s="108"/>
      <c r="IM62" s="108"/>
      <c r="IN62" s="108"/>
      <c r="IO62" s="108"/>
      <c r="IP62" s="108"/>
      <c r="IQ62" s="108"/>
    </row>
    <row r="63" spans="1:251" s="101" customFormat="1" x14ac:dyDescent="0.2">
      <c r="A63" s="73"/>
      <c r="B63" s="66"/>
      <c r="C63" s="7"/>
      <c r="D63" s="7"/>
      <c r="E63" s="75"/>
      <c r="F63" s="75"/>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row>
    <row r="64" spans="1:251" s="101" customFormat="1" ht="25.5" x14ac:dyDescent="0.2">
      <c r="A64" s="102">
        <f>MAX($A$5:A63)+1</f>
        <v>12</v>
      </c>
      <c r="B64" s="139" t="s">
        <v>162</v>
      </c>
      <c r="C64" s="140" t="s">
        <v>7</v>
      </c>
      <c r="D64" s="140">
        <v>2</v>
      </c>
      <c r="E64" s="79"/>
      <c r="F64" s="84">
        <f>D64*E64</f>
        <v>0</v>
      </c>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8"/>
      <c r="HS64" s="108"/>
      <c r="HT64" s="108"/>
      <c r="HU64" s="108"/>
      <c r="HV64" s="108"/>
      <c r="HW64" s="108"/>
      <c r="HX64" s="108"/>
      <c r="HY64" s="108"/>
      <c r="HZ64" s="108"/>
      <c r="IA64" s="108"/>
      <c r="IB64" s="108"/>
      <c r="IC64" s="108"/>
      <c r="ID64" s="108"/>
      <c r="IE64" s="108"/>
      <c r="IF64" s="108"/>
      <c r="IG64" s="108"/>
      <c r="IH64" s="108"/>
      <c r="II64" s="108"/>
      <c r="IJ64" s="108"/>
      <c r="IK64" s="108"/>
      <c r="IL64" s="108"/>
      <c r="IM64" s="108"/>
      <c r="IN64" s="108"/>
      <c r="IO64" s="108"/>
      <c r="IP64" s="108"/>
      <c r="IQ64" s="108"/>
    </row>
    <row r="65" spans="1:251" s="101" customFormat="1" x14ac:dyDescent="0.2">
      <c r="A65" s="109"/>
      <c r="B65" s="136"/>
      <c r="C65" s="137"/>
      <c r="D65" s="137"/>
      <c r="E65" s="106"/>
      <c r="F65" s="107"/>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8"/>
      <c r="HS65" s="108"/>
      <c r="HT65" s="108"/>
      <c r="HU65" s="108"/>
      <c r="HV65" s="108"/>
      <c r="HW65" s="108"/>
      <c r="HX65" s="108"/>
      <c r="HY65" s="108"/>
      <c r="HZ65" s="108"/>
      <c r="IA65" s="108"/>
      <c r="IB65" s="108"/>
      <c r="IC65" s="108"/>
      <c r="ID65" s="108"/>
      <c r="IE65" s="108"/>
      <c r="IF65" s="108"/>
      <c r="IG65" s="108"/>
      <c r="IH65" s="108"/>
      <c r="II65" s="108"/>
      <c r="IJ65" s="108"/>
      <c r="IK65" s="108"/>
      <c r="IL65" s="108"/>
      <c r="IM65" s="108"/>
      <c r="IN65" s="108"/>
      <c r="IO65" s="108"/>
      <c r="IP65" s="108"/>
      <c r="IQ65" s="108"/>
    </row>
    <row r="66" spans="1:251" s="101" customFormat="1" ht="25.5" x14ac:dyDescent="0.2">
      <c r="A66" s="8">
        <f>MAX($A$5:A65)+1</f>
        <v>13</v>
      </c>
      <c r="B66" s="60" t="s">
        <v>161</v>
      </c>
      <c r="C66" s="143" t="s">
        <v>59</v>
      </c>
      <c r="D66" s="85">
        <v>300</v>
      </c>
      <c r="E66" s="79"/>
      <c r="F66" s="84">
        <f>D66*E66</f>
        <v>0</v>
      </c>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8"/>
      <c r="HS66" s="108"/>
      <c r="HT66" s="108"/>
      <c r="HU66" s="108"/>
      <c r="HV66" s="108"/>
      <c r="HW66" s="108"/>
      <c r="HX66" s="108"/>
      <c r="HY66" s="108"/>
      <c r="HZ66" s="108"/>
      <c r="IA66" s="108"/>
      <c r="IB66" s="108"/>
      <c r="IC66" s="108"/>
      <c r="ID66" s="108"/>
      <c r="IE66" s="108"/>
      <c r="IF66" s="108"/>
      <c r="IG66" s="108"/>
      <c r="IH66" s="108"/>
      <c r="II66" s="108"/>
      <c r="IJ66" s="108"/>
      <c r="IK66" s="108"/>
      <c r="IL66" s="108"/>
      <c r="IM66" s="108"/>
      <c r="IN66" s="108"/>
      <c r="IO66" s="108"/>
      <c r="IP66" s="108"/>
      <c r="IQ66" s="108"/>
    </row>
    <row r="67" spans="1:251" s="4" customFormat="1" x14ac:dyDescent="0.2">
      <c r="A67" s="109"/>
      <c r="B67" s="124"/>
      <c r="C67" s="104"/>
      <c r="D67" s="105"/>
      <c r="E67" s="106"/>
      <c r="F67" s="107"/>
    </row>
    <row r="68" spans="1:251" s="118" customFormat="1" ht="25.5" x14ac:dyDescent="0.2">
      <c r="A68" s="102">
        <f>MAX($A$5:A67)+1</f>
        <v>14</v>
      </c>
      <c r="B68" s="121" t="s">
        <v>38</v>
      </c>
      <c r="C68" s="110" t="s">
        <v>5</v>
      </c>
      <c r="D68" s="111">
        <v>2</v>
      </c>
      <c r="E68" s="79"/>
      <c r="F68" s="84">
        <f>D68*E68</f>
        <v>0</v>
      </c>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c r="EO68" s="117"/>
      <c r="EP68" s="117"/>
      <c r="EQ68" s="117"/>
      <c r="ER68" s="117"/>
      <c r="ES68" s="117"/>
      <c r="ET68" s="117"/>
      <c r="EU68" s="117"/>
      <c r="EV68" s="117"/>
      <c r="EW68" s="117"/>
      <c r="EX68" s="117"/>
      <c r="EY68" s="117"/>
      <c r="EZ68" s="117"/>
      <c r="FA68" s="117"/>
      <c r="FB68" s="117"/>
      <c r="FC68" s="117"/>
      <c r="FD68" s="117"/>
      <c r="FE68" s="117"/>
      <c r="FF68" s="117"/>
      <c r="FG68" s="117"/>
      <c r="FH68" s="117"/>
      <c r="FI68" s="117"/>
      <c r="FJ68" s="117"/>
      <c r="FK68" s="117"/>
      <c r="FL68" s="117"/>
      <c r="FM68" s="117"/>
      <c r="FN68" s="117"/>
      <c r="FO68" s="117"/>
      <c r="FP68" s="117"/>
      <c r="FQ68" s="117"/>
      <c r="FR68" s="117"/>
      <c r="FS68" s="117"/>
      <c r="FT68" s="117"/>
      <c r="FU68" s="117"/>
      <c r="FV68" s="117"/>
      <c r="FW68" s="117"/>
      <c r="FX68" s="117"/>
      <c r="FY68" s="117"/>
      <c r="FZ68" s="117"/>
      <c r="GA68" s="117"/>
      <c r="GB68" s="117"/>
      <c r="GC68" s="117"/>
      <c r="GD68" s="117"/>
      <c r="GE68" s="117"/>
      <c r="GF68" s="117"/>
      <c r="GG68" s="117"/>
      <c r="GH68" s="117"/>
      <c r="GI68" s="117"/>
      <c r="GJ68" s="117"/>
      <c r="GK68" s="117"/>
      <c r="GL68" s="117"/>
      <c r="GM68" s="117"/>
      <c r="GN68" s="117"/>
      <c r="GO68" s="117"/>
      <c r="GP68" s="117"/>
      <c r="GQ68" s="117"/>
      <c r="GR68" s="117"/>
      <c r="GS68" s="117"/>
      <c r="GT68" s="117"/>
      <c r="GU68" s="117"/>
      <c r="GV68" s="117"/>
      <c r="GW68" s="117"/>
      <c r="GX68" s="117"/>
      <c r="GY68" s="117"/>
      <c r="GZ68" s="117"/>
      <c r="HA68" s="117"/>
      <c r="HB68" s="117"/>
      <c r="HC68" s="117"/>
      <c r="HD68" s="117"/>
      <c r="HE68" s="117"/>
      <c r="HF68" s="117"/>
      <c r="HG68" s="117"/>
      <c r="HH68" s="117"/>
      <c r="HI68" s="117"/>
      <c r="HJ68" s="117"/>
      <c r="HK68" s="117"/>
      <c r="HL68" s="117"/>
      <c r="HM68" s="117"/>
      <c r="HN68" s="117"/>
      <c r="HO68" s="117"/>
      <c r="HP68" s="117"/>
      <c r="HQ68" s="117"/>
      <c r="HR68" s="117"/>
      <c r="HS68" s="117"/>
      <c r="HT68" s="117"/>
      <c r="HU68" s="117"/>
      <c r="HV68" s="117"/>
      <c r="HW68" s="117"/>
      <c r="HX68" s="117"/>
      <c r="HY68" s="117"/>
      <c r="HZ68" s="117"/>
      <c r="IA68" s="117"/>
      <c r="IB68" s="117"/>
      <c r="IC68" s="117"/>
      <c r="ID68" s="117"/>
      <c r="IE68" s="117"/>
      <c r="IF68" s="117"/>
      <c r="IG68" s="117"/>
      <c r="IH68" s="117"/>
      <c r="II68" s="117"/>
      <c r="IJ68" s="117"/>
      <c r="IK68" s="117"/>
    </row>
    <row r="69" spans="1:251" s="118" customFormat="1" x14ac:dyDescent="0.2">
      <c r="A69" s="73"/>
      <c r="B69" s="144"/>
      <c r="C69" s="74"/>
      <c r="D69" s="74"/>
      <c r="E69" s="75"/>
      <c r="F69" s="75"/>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c r="BT69" s="117"/>
      <c r="BU69" s="117"/>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c r="EO69" s="117"/>
      <c r="EP69" s="117"/>
      <c r="EQ69" s="117"/>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c r="FQ69" s="117"/>
      <c r="FR69" s="117"/>
      <c r="FS69" s="117"/>
      <c r="FT69" s="117"/>
      <c r="FU69" s="117"/>
      <c r="FV69" s="117"/>
      <c r="FW69" s="117"/>
      <c r="FX69" s="117"/>
      <c r="FY69" s="117"/>
      <c r="FZ69" s="117"/>
      <c r="GA69" s="117"/>
      <c r="GB69" s="117"/>
      <c r="GC69" s="117"/>
      <c r="GD69" s="117"/>
      <c r="GE69" s="117"/>
      <c r="GF69" s="117"/>
      <c r="GG69" s="117"/>
      <c r="GH69" s="117"/>
      <c r="GI69" s="117"/>
      <c r="GJ69" s="117"/>
      <c r="GK69" s="117"/>
      <c r="GL69" s="117"/>
      <c r="GM69" s="117"/>
      <c r="GN69" s="117"/>
      <c r="GO69" s="117"/>
      <c r="GP69" s="117"/>
      <c r="GQ69" s="117"/>
      <c r="GR69" s="117"/>
      <c r="GS69" s="117"/>
      <c r="GT69" s="117"/>
      <c r="GU69" s="117"/>
      <c r="GV69" s="117"/>
      <c r="GW69" s="117"/>
      <c r="GX69" s="117"/>
      <c r="GY69" s="117"/>
      <c r="GZ69" s="117"/>
      <c r="HA69" s="117"/>
      <c r="HB69" s="117"/>
      <c r="HC69" s="117"/>
      <c r="HD69" s="117"/>
      <c r="HE69" s="117"/>
      <c r="HF69" s="117"/>
      <c r="HG69" s="117"/>
      <c r="HH69" s="117"/>
      <c r="HI69" s="117"/>
      <c r="HJ69" s="117"/>
      <c r="HK69" s="117"/>
      <c r="HL69" s="117"/>
      <c r="HM69" s="117"/>
      <c r="HN69" s="117"/>
      <c r="HO69" s="117"/>
      <c r="HP69" s="117"/>
      <c r="HQ69" s="117"/>
      <c r="HR69" s="117"/>
      <c r="HS69" s="117"/>
      <c r="HT69" s="117"/>
      <c r="HU69" s="117"/>
      <c r="HV69" s="117"/>
      <c r="HW69" s="117"/>
      <c r="HX69" s="117"/>
      <c r="HY69" s="117"/>
      <c r="HZ69" s="117"/>
      <c r="IA69" s="117"/>
      <c r="IB69" s="117"/>
      <c r="IC69" s="117"/>
      <c r="ID69" s="117"/>
      <c r="IE69" s="117"/>
      <c r="IF69" s="117"/>
      <c r="IG69" s="117"/>
      <c r="IH69" s="117"/>
      <c r="II69" s="117"/>
      <c r="IJ69" s="117"/>
      <c r="IK69" s="117"/>
    </row>
    <row r="70" spans="1:251" s="118" customFormat="1" ht="25.5" x14ac:dyDescent="0.2">
      <c r="A70" s="102">
        <f>MAX($A$5:A69)+1</f>
        <v>15</v>
      </c>
      <c r="B70" s="144" t="s">
        <v>122</v>
      </c>
      <c r="C70" s="83" t="s">
        <v>29</v>
      </c>
      <c r="D70" s="83">
        <v>4</v>
      </c>
      <c r="E70" s="79"/>
      <c r="F70" s="84">
        <f>D70*E70</f>
        <v>0</v>
      </c>
    </row>
    <row r="71" spans="1:251" s="118" customFormat="1" x14ac:dyDescent="0.2">
      <c r="A71" s="101"/>
      <c r="B71" s="116"/>
      <c r="C71" s="145"/>
      <c r="D71" s="145"/>
      <c r="E71" s="146"/>
      <c r="F71" s="146"/>
    </row>
    <row r="72" spans="1:251" s="215" customFormat="1" x14ac:dyDescent="0.2">
      <c r="A72" s="232">
        <f>MAX($A$5:A71)+1</f>
        <v>16</v>
      </c>
      <c r="B72" s="231" t="s">
        <v>163</v>
      </c>
      <c r="C72" s="230" t="s">
        <v>5</v>
      </c>
      <c r="D72" s="230">
        <v>1</v>
      </c>
      <c r="E72" s="220"/>
      <c r="F72" s="221">
        <f>D72*E72</f>
        <v>0</v>
      </c>
    </row>
    <row r="73" spans="1:251" s="215" customFormat="1" x14ac:dyDescent="0.2">
      <c r="A73" s="232"/>
      <c r="B73" s="231"/>
      <c r="C73" s="230"/>
      <c r="D73" s="230"/>
      <c r="E73" s="228"/>
      <c r="F73" s="221"/>
    </row>
    <row r="74" spans="1:251" s="215" customFormat="1" x14ac:dyDescent="0.2">
      <c r="A74" s="232">
        <f>MAX($A$5:A73)+1</f>
        <v>17</v>
      </c>
      <c r="B74" s="231" t="s">
        <v>164</v>
      </c>
      <c r="C74" s="230" t="s">
        <v>5</v>
      </c>
      <c r="D74" s="230">
        <v>1</v>
      </c>
      <c r="E74" s="220"/>
      <c r="F74" s="221">
        <f>D74*E74</f>
        <v>0</v>
      </c>
    </row>
    <row r="75" spans="1:251" s="4" customFormat="1" x14ac:dyDescent="0.2">
      <c r="A75" s="125"/>
      <c r="B75" s="149"/>
      <c r="C75" s="127"/>
      <c r="D75" s="127"/>
      <c r="E75" s="122"/>
      <c r="F75" s="122"/>
      <c r="G75" s="93"/>
      <c r="H75" s="93"/>
      <c r="I75" s="93"/>
      <c r="J75" s="93"/>
      <c r="K75" s="93"/>
      <c r="L75" s="93"/>
      <c r="M75" s="93"/>
      <c r="N75" s="93"/>
      <c r="O75" s="93"/>
    </row>
    <row r="76" spans="1:251" s="4" customFormat="1" ht="51" x14ac:dyDescent="0.2">
      <c r="A76" s="8">
        <f>MAX($A$5:A75)+1</f>
        <v>18</v>
      </c>
      <c r="B76" s="150" t="s">
        <v>62</v>
      </c>
      <c r="C76" s="153"/>
      <c r="D76" s="154"/>
      <c r="E76" s="156"/>
      <c r="F76" s="157"/>
    </row>
    <row r="77" spans="1:251" s="4" customFormat="1" ht="102" x14ac:dyDescent="0.2">
      <c r="A77" s="158"/>
      <c r="B77" s="150" t="s">
        <v>57</v>
      </c>
      <c r="C77" s="153"/>
      <c r="D77" s="154"/>
      <c r="E77" s="156"/>
      <c r="F77" s="157"/>
    </row>
    <row r="78" spans="1:251" s="4" customFormat="1" x14ac:dyDescent="0.2">
      <c r="A78" s="73"/>
      <c r="B78" s="152" t="s">
        <v>110</v>
      </c>
      <c r="C78" s="97" t="s">
        <v>6</v>
      </c>
      <c r="D78" s="97">
        <v>2</v>
      </c>
      <c r="E78" s="79"/>
      <c r="F78" s="77">
        <f t="shared" ref="F78:F79" si="0">D78*E78</f>
        <v>0</v>
      </c>
    </row>
    <row r="79" spans="1:251" s="4" customFormat="1" x14ac:dyDescent="0.2">
      <c r="A79" s="73"/>
      <c r="B79" s="152" t="s">
        <v>39</v>
      </c>
      <c r="C79" s="97" t="s">
        <v>6</v>
      </c>
      <c r="D79" s="97">
        <v>20</v>
      </c>
      <c r="E79" s="79"/>
      <c r="F79" s="77">
        <f t="shared" si="0"/>
        <v>0</v>
      </c>
      <c r="G79" s="93"/>
      <c r="H79" s="93"/>
      <c r="I79" s="93"/>
      <c r="J79" s="93"/>
      <c r="K79" s="93"/>
      <c r="L79" s="93"/>
      <c r="M79" s="93"/>
      <c r="N79" s="93"/>
      <c r="O79" s="93"/>
    </row>
    <row r="80" spans="1:251" s="4" customFormat="1" x14ac:dyDescent="0.2">
      <c r="A80" s="151"/>
      <c r="B80" s="150" t="s">
        <v>63</v>
      </c>
      <c r="C80" s="153"/>
      <c r="D80" s="97"/>
      <c r="E80" s="159"/>
      <c r="F80" s="155"/>
    </row>
    <row r="81" spans="1:8" s="4" customFormat="1" x14ac:dyDescent="0.2">
      <c r="A81" s="151"/>
      <c r="B81" s="141" t="s">
        <v>34</v>
      </c>
      <c r="C81" s="153"/>
      <c r="D81" s="97"/>
      <c r="E81" s="159"/>
      <c r="F81" s="155"/>
    </row>
    <row r="82" spans="1:8" s="4" customFormat="1" x14ac:dyDescent="0.2">
      <c r="A82" s="73"/>
      <c r="B82" s="141"/>
      <c r="C82" s="97"/>
      <c r="D82" s="97"/>
      <c r="E82" s="75"/>
      <c r="F82" s="75"/>
    </row>
    <row r="83" spans="1:8" s="4" customFormat="1" ht="63.75" x14ac:dyDescent="0.2">
      <c r="A83" s="8">
        <f>MAX($A$5:A82)+1</f>
        <v>19</v>
      </c>
      <c r="B83" s="141" t="s">
        <v>71</v>
      </c>
      <c r="C83" s="97"/>
      <c r="D83" s="97"/>
      <c r="E83" s="75"/>
      <c r="F83" s="75"/>
    </row>
    <row r="84" spans="1:8" s="4" customFormat="1" ht="51" x14ac:dyDescent="0.2">
      <c r="A84" s="8"/>
      <c r="B84" s="141" t="s">
        <v>4</v>
      </c>
      <c r="C84" s="97"/>
      <c r="D84" s="97"/>
      <c r="E84" s="75"/>
      <c r="F84" s="75"/>
    </row>
    <row r="85" spans="1:8" s="4" customFormat="1" x14ac:dyDescent="0.2">
      <c r="A85" s="73"/>
      <c r="B85" s="141" t="s">
        <v>403</v>
      </c>
      <c r="C85" s="97"/>
      <c r="D85" s="97"/>
      <c r="E85" s="75"/>
      <c r="F85" s="75"/>
    </row>
    <row r="86" spans="1:8" s="4" customFormat="1" x14ac:dyDescent="0.2">
      <c r="A86" s="73"/>
      <c r="B86" s="152" t="s">
        <v>158</v>
      </c>
      <c r="C86" s="97" t="s">
        <v>6</v>
      </c>
      <c r="D86" s="97">
        <v>2</v>
      </c>
      <c r="E86" s="79"/>
      <c r="F86" s="77">
        <f>D86*E86</f>
        <v>0</v>
      </c>
    </row>
    <row r="87" spans="1:8" s="118" customFormat="1" x14ac:dyDescent="0.2">
      <c r="A87" s="73"/>
      <c r="B87" s="141" t="s">
        <v>402</v>
      </c>
      <c r="C87" s="97"/>
      <c r="D87" s="97"/>
      <c r="E87" s="75"/>
      <c r="F87" s="75"/>
    </row>
    <row r="88" spans="1:8" s="118" customFormat="1" x14ac:dyDescent="0.2">
      <c r="A88" s="73"/>
      <c r="B88" s="152" t="s">
        <v>157</v>
      </c>
      <c r="C88" s="97" t="s">
        <v>6</v>
      </c>
      <c r="D88" s="97">
        <v>20</v>
      </c>
      <c r="E88" s="79"/>
      <c r="F88" s="77">
        <f>D88*E88</f>
        <v>0</v>
      </c>
    </row>
    <row r="89" spans="1:8" s="4" customFormat="1" x14ac:dyDescent="0.2">
      <c r="A89" s="73"/>
      <c r="B89" s="142" t="s">
        <v>133</v>
      </c>
      <c r="C89" s="97"/>
      <c r="D89" s="97"/>
      <c r="E89" s="75"/>
      <c r="F89" s="75"/>
      <c r="H89" s="95"/>
    </row>
    <row r="90" spans="1:8" s="4" customFormat="1" x14ac:dyDescent="0.2">
      <c r="A90" s="73"/>
      <c r="B90" s="142" t="s">
        <v>34</v>
      </c>
      <c r="C90" s="97"/>
      <c r="D90" s="97"/>
      <c r="E90" s="75"/>
      <c r="F90" s="75"/>
      <c r="H90" s="95"/>
    </row>
    <row r="91" spans="1:8" s="81" customFormat="1" x14ac:dyDescent="0.2">
      <c r="A91" s="160"/>
      <c r="B91" s="161"/>
      <c r="C91" s="162"/>
      <c r="D91" s="162"/>
      <c r="E91" s="163"/>
      <c r="F91" s="164"/>
    </row>
    <row r="92" spans="1:8" s="81" customFormat="1" ht="63.75" x14ac:dyDescent="0.2">
      <c r="A92" s="148">
        <f>MAX($A$5:A91)+1</f>
        <v>20</v>
      </c>
      <c r="B92" s="60" t="s">
        <v>72</v>
      </c>
      <c r="C92" s="165"/>
      <c r="D92" s="165"/>
      <c r="E92" s="163"/>
      <c r="F92" s="166"/>
    </row>
    <row r="93" spans="1:8" s="81" customFormat="1" ht="38.25" x14ac:dyDescent="0.2">
      <c r="A93" s="147"/>
      <c r="B93" s="60" t="s">
        <v>396</v>
      </c>
      <c r="C93" s="167"/>
      <c r="D93" s="167"/>
      <c r="E93" s="168"/>
      <c r="F93" s="169"/>
    </row>
    <row r="94" spans="1:8" s="81" customFormat="1" x14ac:dyDescent="0.2">
      <c r="A94" s="147"/>
      <c r="B94" s="60" t="s">
        <v>397</v>
      </c>
      <c r="C94" s="167"/>
      <c r="D94" s="167"/>
      <c r="E94" s="168"/>
      <c r="F94" s="169"/>
    </row>
    <row r="95" spans="1:8" s="98" customFormat="1" ht="38.25" x14ac:dyDescent="0.2">
      <c r="A95" s="147"/>
      <c r="B95" s="60" t="s">
        <v>106</v>
      </c>
      <c r="C95" s="167"/>
      <c r="D95" s="167"/>
      <c r="E95" s="168"/>
      <c r="F95" s="169"/>
    </row>
    <row r="96" spans="1:8" s="98" customFormat="1" x14ac:dyDescent="0.2">
      <c r="A96" s="147"/>
      <c r="B96" s="60" t="s">
        <v>146</v>
      </c>
      <c r="C96" s="167"/>
      <c r="D96" s="167"/>
      <c r="E96" s="168"/>
      <c r="F96" s="169"/>
    </row>
    <row r="97" spans="1:6" s="98" customFormat="1" x14ac:dyDescent="0.2">
      <c r="A97" s="147"/>
      <c r="B97" s="60" t="s">
        <v>147</v>
      </c>
      <c r="C97" s="167"/>
      <c r="D97" s="167"/>
      <c r="E97" s="168"/>
      <c r="F97" s="169"/>
    </row>
    <row r="98" spans="1:6" s="98" customFormat="1" x14ac:dyDescent="0.2">
      <c r="A98" s="147"/>
      <c r="B98" s="60" t="s">
        <v>156</v>
      </c>
      <c r="C98" s="167"/>
      <c r="D98" s="167"/>
      <c r="E98" s="168"/>
      <c r="F98" s="169"/>
    </row>
    <row r="99" spans="1:6" s="98" customFormat="1" x14ac:dyDescent="0.2">
      <c r="A99" s="147"/>
      <c r="B99" s="60" t="s">
        <v>148</v>
      </c>
      <c r="C99" s="167"/>
      <c r="D99" s="167"/>
      <c r="E99" s="168"/>
      <c r="F99" s="169"/>
    </row>
    <row r="100" spans="1:6" s="98" customFormat="1" x14ac:dyDescent="0.2">
      <c r="A100" s="147"/>
      <c r="B100" s="60" t="s">
        <v>73</v>
      </c>
      <c r="C100" s="170" t="s">
        <v>33</v>
      </c>
      <c r="D100" s="170">
        <v>2</v>
      </c>
      <c r="E100" s="79"/>
      <c r="F100" s="166">
        <f>+E100*D100</f>
        <v>0</v>
      </c>
    </row>
    <row r="101" spans="1:6" s="98" customFormat="1" x14ac:dyDescent="0.2">
      <c r="A101" s="147"/>
      <c r="B101" s="60" t="s">
        <v>74</v>
      </c>
      <c r="C101" s="167"/>
      <c r="D101" s="167"/>
      <c r="E101" s="168"/>
      <c r="F101" s="169"/>
    </row>
    <row r="102" spans="1:6" s="98" customFormat="1" x14ac:dyDescent="0.2">
      <c r="A102" s="147"/>
      <c r="B102" s="60" t="s">
        <v>145</v>
      </c>
      <c r="C102" s="167"/>
      <c r="D102" s="167"/>
      <c r="E102" s="168"/>
      <c r="F102" s="169"/>
    </row>
    <row r="103" spans="1:6" s="98" customFormat="1" x14ac:dyDescent="0.2">
      <c r="A103" s="147"/>
      <c r="B103" s="60" t="s">
        <v>75</v>
      </c>
      <c r="C103" s="167"/>
      <c r="D103" s="167"/>
      <c r="E103" s="168"/>
      <c r="F103" s="169"/>
    </row>
    <row r="104" spans="1:6" s="98" customFormat="1" x14ac:dyDescent="0.2">
      <c r="A104" s="147"/>
      <c r="B104" s="60" t="s">
        <v>94</v>
      </c>
      <c r="C104" s="167"/>
      <c r="D104" s="167"/>
      <c r="E104" s="168"/>
      <c r="F104" s="169"/>
    </row>
    <row r="105" spans="1:6" s="98" customFormat="1" x14ac:dyDescent="0.2">
      <c r="A105" s="147"/>
      <c r="B105" s="208"/>
      <c r="C105" s="167"/>
      <c r="D105" s="167"/>
      <c r="E105" s="168"/>
      <c r="F105" s="169"/>
    </row>
    <row r="106" spans="1:6" s="98" customFormat="1" x14ac:dyDescent="0.2">
      <c r="A106" s="232">
        <f>MAX($A$4:A105)+1</f>
        <v>21</v>
      </c>
      <c r="B106" s="175" t="s">
        <v>399</v>
      </c>
      <c r="C106" s="173" t="s">
        <v>5</v>
      </c>
      <c r="D106" s="173">
        <v>1</v>
      </c>
      <c r="E106" s="220"/>
      <c r="F106" s="233">
        <f>+E106*D106</f>
        <v>0</v>
      </c>
    </row>
    <row r="107" spans="1:6" s="98" customFormat="1" x14ac:dyDescent="0.2">
      <c r="A107" s="232"/>
      <c r="B107" s="175"/>
      <c r="C107" s="173"/>
      <c r="D107" s="173"/>
      <c r="E107" s="168"/>
      <c r="F107" s="233"/>
    </row>
    <row r="108" spans="1:6" s="245" customFormat="1" ht="25.5" x14ac:dyDescent="0.2">
      <c r="A108" s="242">
        <f>MAX($A$4:A107)+1</f>
        <v>22</v>
      </c>
      <c r="B108" s="243" t="s">
        <v>400</v>
      </c>
      <c r="C108" s="140" t="s">
        <v>5</v>
      </c>
      <c r="D108" s="140">
        <v>2</v>
      </c>
      <c r="E108" s="220"/>
      <c r="F108" s="244">
        <f>D108*E108</f>
        <v>0</v>
      </c>
    </row>
    <row r="109" spans="1:6" s="98" customFormat="1" x14ac:dyDescent="0.2">
      <c r="A109" s="232"/>
      <c r="B109" s="175"/>
      <c r="C109" s="167"/>
      <c r="D109" s="167"/>
      <c r="E109" s="168"/>
      <c r="F109" s="169"/>
    </row>
    <row r="110" spans="1:6" s="98" customFormat="1" x14ac:dyDescent="0.2">
      <c r="A110" s="148">
        <f>MAX($A$4:A106)+1</f>
        <v>22</v>
      </c>
      <c r="B110" s="175" t="s">
        <v>95</v>
      </c>
      <c r="C110" s="173"/>
      <c r="D110" s="173"/>
      <c r="E110" s="174"/>
      <c r="F110" s="166"/>
    </row>
    <row r="111" spans="1:6" s="98" customFormat="1" x14ac:dyDescent="0.2">
      <c r="A111" s="171"/>
      <c r="B111" s="176" t="s">
        <v>96</v>
      </c>
      <c r="C111" s="173"/>
      <c r="D111" s="173"/>
      <c r="E111" s="174"/>
      <c r="F111" s="166"/>
    </row>
    <row r="112" spans="1:6" s="98" customFormat="1" x14ac:dyDescent="0.2">
      <c r="A112" s="171"/>
      <c r="B112" s="176" t="s">
        <v>97</v>
      </c>
      <c r="C112" s="173" t="s">
        <v>5</v>
      </c>
      <c r="D112" s="173">
        <v>2</v>
      </c>
      <c r="E112" s="79"/>
      <c r="F112" s="166">
        <f>+E112*D112</f>
        <v>0</v>
      </c>
    </row>
    <row r="113" spans="1:8" s="99" customFormat="1" x14ac:dyDescent="0.2">
      <c r="A113" s="171"/>
      <c r="B113" s="172"/>
      <c r="C113" s="173"/>
      <c r="D113" s="173"/>
      <c r="E113" s="174"/>
      <c r="F113" s="166"/>
    </row>
    <row r="114" spans="1:8" s="99" customFormat="1" x14ac:dyDescent="0.2">
      <c r="A114" s="148">
        <f>MAX($A$4:A113)+1</f>
        <v>23</v>
      </c>
      <c r="B114" s="175" t="s">
        <v>98</v>
      </c>
      <c r="C114" s="173"/>
      <c r="D114" s="173"/>
      <c r="E114" s="174"/>
      <c r="F114" s="166"/>
    </row>
    <row r="115" spans="1:8" s="99" customFormat="1" x14ac:dyDescent="0.2">
      <c r="A115" s="171"/>
      <c r="B115" s="176" t="s">
        <v>99</v>
      </c>
      <c r="C115" s="173"/>
      <c r="D115" s="173"/>
      <c r="E115" s="174"/>
      <c r="F115" s="166"/>
    </row>
    <row r="116" spans="1:8" s="99" customFormat="1" x14ac:dyDescent="0.2">
      <c r="A116" s="171"/>
      <c r="B116" s="176" t="s">
        <v>100</v>
      </c>
      <c r="C116" s="173"/>
      <c r="D116" s="173"/>
      <c r="E116" s="174"/>
      <c r="F116" s="166"/>
    </row>
    <row r="117" spans="1:8" s="98" customFormat="1" x14ac:dyDescent="0.2">
      <c r="A117" s="171"/>
      <c r="B117" s="176" t="s">
        <v>101</v>
      </c>
      <c r="C117" s="173" t="s">
        <v>5</v>
      </c>
      <c r="D117" s="173">
        <v>1</v>
      </c>
      <c r="E117" s="79"/>
      <c r="F117" s="166">
        <f>+E117*D117</f>
        <v>0</v>
      </c>
    </row>
    <row r="118" spans="1:8" s="98" customFormat="1" x14ac:dyDescent="0.2">
      <c r="A118" s="171"/>
      <c r="B118" s="176" t="s">
        <v>107</v>
      </c>
      <c r="C118" s="173"/>
      <c r="D118" s="173"/>
      <c r="E118" s="174"/>
      <c r="F118" s="166"/>
    </row>
    <row r="119" spans="1:8" s="98" customFormat="1" x14ac:dyDescent="0.2">
      <c r="A119" s="171"/>
      <c r="B119" s="172"/>
      <c r="C119" s="173"/>
      <c r="D119" s="173"/>
      <c r="E119" s="174"/>
      <c r="F119" s="166"/>
    </row>
    <row r="120" spans="1:8" s="98" customFormat="1" ht="114.75" x14ac:dyDescent="0.2">
      <c r="A120" s="148">
        <f>MAX($A$4:A119)+1</f>
        <v>24</v>
      </c>
      <c r="B120" s="175" t="s">
        <v>102</v>
      </c>
      <c r="C120" s="173"/>
      <c r="D120" s="173"/>
      <c r="E120" s="174"/>
      <c r="F120" s="166"/>
    </row>
    <row r="121" spans="1:8" s="181" customFormat="1" x14ac:dyDescent="0.2">
      <c r="A121" s="148"/>
      <c r="B121" s="175" t="s">
        <v>143</v>
      </c>
      <c r="C121" s="173" t="s">
        <v>6</v>
      </c>
      <c r="D121" s="173">
        <v>28</v>
      </c>
      <c r="E121" s="79"/>
      <c r="F121" s="166">
        <f t="shared" ref="F121:F122" si="1">+E121*D121</f>
        <v>0</v>
      </c>
    </row>
    <row r="122" spans="1:8" s="181" customFormat="1" x14ac:dyDescent="0.2">
      <c r="A122" s="171"/>
      <c r="B122" s="175" t="s">
        <v>144</v>
      </c>
      <c r="C122" s="173" t="s">
        <v>6</v>
      </c>
      <c r="D122" s="173">
        <v>28</v>
      </c>
      <c r="E122" s="79"/>
      <c r="F122" s="166">
        <f t="shared" si="1"/>
        <v>0</v>
      </c>
    </row>
    <row r="123" spans="1:8" s="181" customFormat="1" x14ac:dyDescent="0.2">
      <c r="A123" s="171"/>
      <c r="B123" s="175" t="s">
        <v>103</v>
      </c>
      <c r="C123" s="173"/>
      <c r="D123" s="173"/>
      <c r="E123" s="174"/>
      <c r="F123" s="166"/>
    </row>
    <row r="124" spans="1:8" s="4" customFormat="1" x14ac:dyDescent="0.2">
      <c r="A124" s="171"/>
      <c r="B124" s="175" t="s">
        <v>34</v>
      </c>
      <c r="C124" s="173"/>
      <c r="D124" s="173"/>
      <c r="E124" s="174"/>
      <c r="F124" s="166"/>
      <c r="H124" s="95"/>
    </row>
    <row r="125" spans="1:8" s="98" customFormat="1" x14ac:dyDescent="0.2">
      <c r="A125" s="177"/>
      <c r="B125" s="172"/>
      <c r="C125" s="173"/>
      <c r="D125" s="173"/>
      <c r="E125" s="174"/>
      <c r="F125" s="166"/>
    </row>
    <row r="126" spans="1:8" ht="38.25" x14ac:dyDescent="0.2">
      <c r="A126" s="148">
        <f>MAX($A$4:A125)+1</f>
        <v>25</v>
      </c>
      <c r="B126" s="178" t="s">
        <v>398</v>
      </c>
      <c r="C126" s="173" t="s">
        <v>37</v>
      </c>
      <c r="D126" s="173">
        <v>2</v>
      </c>
      <c r="E126" s="79"/>
      <c r="F126" s="166">
        <f>+E126*D126</f>
        <v>0</v>
      </c>
    </row>
    <row r="127" spans="1:8" x14ac:dyDescent="0.2">
      <c r="A127" s="232"/>
      <c r="B127" s="178"/>
      <c r="C127" s="173"/>
      <c r="D127" s="173"/>
      <c r="E127" s="174"/>
      <c r="F127" s="233"/>
    </row>
    <row r="128" spans="1:8" s="76" customFormat="1" ht="25.5" x14ac:dyDescent="0.2">
      <c r="A128" s="232">
        <f>MAX($A$4:A126)+1</f>
        <v>26</v>
      </c>
      <c r="B128" s="246" t="s">
        <v>401</v>
      </c>
      <c r="C128" s="83" t="s">
        <v>29</v>
      </c>
      <c r="D128" s="83">
        <v>2</v>
      </c>
      <c r="E128" s="220"/>
      <c r="F128" s="233">
        <f>D128*E128</f>
        <v>0</v>
      </c>
    </row>
    <row r="129" spans="1:6" x14ac:dyDescent="0.2">
      <c r="A129" s="171"/>
      <c r="B129" s="172"/>
      <c r="C129" s="173"/>
      <c r="D129" s="173"/>
      <c r="E129" s="174"/>
      <c r="F129" s="166"/>
    </row>
    <row r="130" spans="1:6" ht="38.25" x14ac:dyDescent="0.2">
      <c r="A130" s="148">
        <f>MAX($A$4:A129)+1</f>
        <v>27</v>
      </c>
      <c r="B130" s="179" t="s">
        <v>104</v>
      </c>
      <c r="C130" s="180"/>
      <c r="D130" s="173"/>
      <c r="E130" s="174"/>
      <c r="F130" s="166"/>
    </row>
    <row r="131" spans="1:6" x14ac:dyDescent="0.2">
      <c r="A131" s="171"/>
      <c r="B131" s="179" t="s">
        <v>105</v>
      </c>
      <c r="C131" s="180" t="s">
        <v>6</v>
      </c>
      <c r="D131" s="173">
        <v>2</v>
      </c>
      <c r="E131" s="79"/>
      <c r="F131" s="166">
        <f>+E131*D131</f>
        <v>0</v>
      </c>
    </row>
  </sheetData>
  <pageMargins left="0.74803149606299213" right="0.35433070866141736" top="0.78740157480314965" bottom="0.59055118110236227" header="0" footer="0"/>
  <pageSetup paperSize="9" scale="83" orientation="portrait" r:id="rId1"/>
  <headerFooter alignWithMargins="0">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0"/>
  <sheetViews>
    <sheetView view="pageBreakPreview" zoomScaleNormal="85" zoomScaleSheetLayoutView="100" workbookViewId="0">
      <pane ySplit="3" topLeftCell="A312" activePane="bottomLeft" state="frozen"/>
      <selection activeCell="C17" sqref="C17"/>
      <selection pane="bottomLeft" activeCell="H343" sqref="H343"/>
    </sheetView>
  </sheetViews>
  <sheetFormatPr defaultColWidth="9" defaultRowHeight="12.75" x14ac:dyDescent="0.2"/>
  <cols>
    <col min="1" max="1" width="6.7109375" style="17" customWidth="1"/>
    <col min="2" max="2" width="60.7109375" style="206" customWidth="1"/>
    <col min="3" max="4" width="7.7109375" style="18" customWidth="1"/>
    <col min="5" max="5" width="10.7109375" style="19" customWidth="1"/>
    <col min="6" max="6" width="15.7109375" style="19" customWidth="1"/>
    <col min="7" max="15" width="9" style="15"/>
    <col min="16" max="257" width="9" style="16"/>
    <col min="258" max="258" width="48" style="16" customWidth="1"/>
    <col min="259" max="259" width="9" style="16"/>
    <col min="260" max="260" width="6" style="16" bestFit="1" customWidth="1"/>
    <col min="261" max="262" width="13.140625" style="16" customWidth="1"/>
    <col min="263" max="513" width="9" style="16"/>
    <col min="514" max="514" width="48" style="16" customWidth="1"/>
    <col min="515" max="515" width="9" style="16"/>
    <col min="516" max="516" width="6" style="16" bestFit="1" customWidth="1"/>
    <col min="517" max="518" width="13.140625" style="16" customWidth="1"/>
    <col min="519" max="769" width="9" style="16"/>
    <col min="770" max="770" width="48" style="16" customWidth="1"/>
    <col min="771" max="771" width="9" style="16"/>
    <col min="772" max="772" width="6" style="16" bestFit="1" customWidth="1"/>
    <col min="773" max="774" width="13.140625" style="16" customWidth="1"/>
    <col min="775" max="1025" width="9" style="16"/>
    <col min="1026" max="1026" width="48" style="16" customWidth="1"/>
    <col min="1027" max="1027" width="9" style="16"/>
    <col min="1028" max="1028" width="6" style="16" bestFit="1" customWidth="1"/>
    <col min="1029" max="1030" width="13.140625" style="16" customWidth="1"/>
    <col min="1031" max="1281" width="9" style="16"/>
    <col min="1282" max="1282" width="48" style="16" customWidth="1"/>
    <col min="1283" max="1283" width="9" style="16"/>
    <col min="1284" max="1284" width="6" style="16" bestFit="1" customWidth="1"/>
    <col min="1285" max="1286" width="13.140625" style="16" customWidth="1"/>
    <col min="1287" max="1537" width="9" style="16"/>
    <col min="1538" max="1538" width="48" style="16" customWidth="1"/>
    <col min="1539" max="1539" width="9" style="16"/>
    <col min="1540" max="1540" width="6" style="16" bestFit="1" customWidth="1"/>
    <col min="1541" max="1542" width="13.140625" style="16" customWidth="1"/>
    <col min="1543" max="1793" width="9" style="16"/>
    <col min="1794" max="1794" width="48" style="16" customWidth="1"/>
    <col min="1795" max="1795" width="9" style="16"/>
    <col min="1796" max="1796" width="6" style="16" bestFit="1" customWidth="1"/>
    <col min="1797" max="1798" width="13.140625" style="16" customWidth="1"/>
    <col min="1799" max="2049" width="9" style="16"/>
    <col min="2050" max="2050" width="48" style="16" customWidth="1"/>
    <col min="2051" max="2051" width="9" style="16"/>
    <col min="2052" max="2052" width="6" style="16" bestFit="1" customWidth="1"/>
    <col min="2053" max="2054" width="13.140625" style="16" customWidth="1"/>
    <col min="2055" max="2305" width="9" style="16"/>
    <col min="2306" max="2306" width="48" style="16" customWidth="1"/>
    <col min="2307" max="2307" width="9" style="16"/>
    <col min="2308" max="2308" width="6" style="16" bestFit="1" customWidth="1"/>
    <col min="2309" max="2310" width="13.140625" style="16" customWidth="1"/>
    <col min="2311" max="2561" width="9" style="16"/>
    <col min="2562" max="2562" width="48" style="16" customWidth="1"/>
    <col min="2563" max="2563" width="9" style="16"/>
    <col min="2564" max="2564" width="6" style="16" bestFit="1" customWidth="1"/>
    <col min="2565" max="2566" width="13.140625" style="16" customWidth="1"/>
    <col min="2567" max="2817" width="9" style="16"/>
    <col min="2818" max="2818" width="48" style="16" customWidth="1"/>
    <col min="2819" max="2819" width="9" style="16"/>
    <col min="2820" max="2820" width="6" style="16" bestFit="1" customWidth="1"/>
    <col min="2821" max="2822" width="13.140625" style="16" customWidth="1"/>
    <col min="2823" max="3073" width="9" style="16"/>
    <col min="3074" max="3074" width="48" style="16" customWidth="1"/>
    <col min="3075" max="3075" width="9" style="16"/>
    <col min="3076" max="3076" width="6" style="16" bestFit="1" customWidth="1"/>
    <col min="3077" max="3078" width="13.140625" style="16" customWidth="1"/>
    <col min="3079" max="3329" width="9" style="16"/>
    <col min="3330" max="3330" width="48" style="16" customWidth="1"/>
    <col min="3331" max="3331" width="9" style="16"/>
    <col min="3332" max="3332" width="6" style="16" bestFit="1" customWidth="1"/>
    <col min="3333" max="3334" width="13.140625" style="16" customWidth="1"/>
    <col min="3335" max="3585" width="9" style="16"/>
    <col min="3586" max="3586" width="48" style="16" customWidth="1"/>
    <col min="3587" max="3587" width="9" style="16"/>
    <col min="3588" max="3588" width="6" style="16" bestFit="1" customWidth="1"/>
    <col min="3589" max="3590" width="13.140625" style="16" customWidth="1"/>
    <col min="3591" max="3841" width="9" style="16"/>
    <col min="3842" max="3842" width="48" style="16" customWidth="1"/>
    <col min="3843" max="3843" width="9" style="16"/>
    <col min="3844" max="3844" width="6" style="16" bestFit="1" customWidth="1"/>
    <col min="3845" max="3846" width="13.140625" style="16" customWidth="1"/>
    <col min="3847" max="4097" width="9" style="16"/>
    <col min="4098" max="4098" width="48" style="16" customWidth="1"/>
    <col min="4099" max="4099" width="9" style="16"/>
    <col min="4100" max="4100" width="6" style="16" bestFit="1" customWidth="1"/>
    <col min="4101" max="4102" width="13.140625" style="16" customWidth="1"/>
    <col min="4103" max="4353" width="9" style="16"/>
    <col min="4354" max="4354" width="48" style="16" customWidth="1"/>
    <col min="4355" max="4355" width="9" style="16"/>
    <col min="4356" max="4356" width="6" style="16" bestFit="1" customWidth="1"/>
    <col min="4357" max="4358" width="13.140625" style="16" customWidth="1"/>
    <col min="4359" max="4609" width="9" style="16"/>
    <col min="4610" max="4610" width="48" style="16" customWidth="1"/>
    <col min="4611" max="4611" width="9" style="16"/>
    <col min="4612" max="4612" width="6" style="16" bestFit="1" customWidth="1"/>
    <col min="4613" max="4614" width="13.140625" style="16" customWidth="1"/>
    <col min="4615" max="4865" width="9" style="16"/>
    <col min="4866" max="4866" width="48" style="16" customWidth="1"/>
    <col min="4867" max="4867" width="9" style="16"/>
    <col min="4868" max="4868" width="6" style="16" bestFit="1" customWidth="1"/>
    <col min="4869" max="4870" width="13.140625" style="16" customWidth="1"/>
    <col min="4871" max="5121" width="9" style="16"/>
    <col min="5122" max="5122" width="48" style="16" customWidth="1"/>
    <col min="5123" max="5123" width="9" style="16"/>
    <col min="5124" max="5124" width="6" style="16" bestFit="1" customWidth="1"/>
    <col min="5125" max="5126" width="13.140625" style="16" customWidth="1"/>
    <col min="5127" max="5377" width="9" style="16"/>
    <col min="5378" max="5378" width="48" style="16" customWidth="1"/>
    <col min="5379" max="5379" width="9" style="16"/>
    <col min="5380" max="5380" width="6" style="16" bestFit="1" customWidth="1"/>
    <col min="5381" max="5382" width="13.140625" style="16" customWidth="1"/>
    <col min="5383" max="5633" width="9" style="16"/>
    <col min="5634" max="5634" width="48" style="16" customWidth="1"/>
    <col min="5635" max="5635" width="9" style="16"/>
    <col min="5636" max="5636" width="6" style="16" bestFit="1" customWidth="1"/>
    <col min="5637" max="5638" width="13.140625" style="16" customWidth="1"/>
    <col min="5639" max="5889" width="9" style="16"/>
    <col min="5890" max="5890" width="48" style="16" customWidth="1"/>
    <col min="5891" max="5891" width="9" style="16"/>
    <col min="5892" max="5892" width="6" style="16" bestFit="1" customWidth="1"/>
    <col min="5893" max="5894" width="13.140625" style="16" customWidth="1"/>
    <col min="5895" max="6145" width="9" style="16"/>
    <col min="6146" max="6146" width="48" style="16" customWidth="1"/>
    <col min="6147" max="6147" width="9" style="16"/>
    <col min="6148" max="6148" width="6" style="16" bestFit="1" customWidth="1"/>
    <col min="6149" max="6150" width="13.140625" style="16" customWidth="1"/>
    <col min="6151" max="6401" width="9" style="16"/>
    <col min="6402" max="6402" width="48" style="16" customWidth="1"/>
    <col min="6403" max="6403" width="9" style="16"/>
    <col min="6404" max="6404" width="6" style="16" bestFit="1" customWidth="1"/>
    <col min="6405" max="6406" width="13.140625" style="16" customWidth="1"/>
    <col min="6407" max="6657" width="9" style="16"/>
    <col min="6658" max="6658" width="48" style="16" customWidth="1"/>
    <col min="6659" max="6659" width="9" style="16"/>
    <col min="6660" max="6660" width="6" style="16" bestFit="1" customWidth="1"/>
    <col min="6661" max="6662" width="13.140625" style="16" customWidth="1"/>
    <col min="6663" max="6913" width="9" style="16"/>
    <col min="6914" max="6914" width="48" style="16" customWidth="1"/>
    <col min="6915" max="6915" width="9" style="16"/>
    <col min="6916" max="6916" width="6" style="16" bestFit="1" customWidth="1"/>
    <col min="6917" max="6918" width="13.140625" style="16" customWidth="1"/>
    <col min="6919" max="7169" width="9" style="16"/>
    <col min="7170" max="7170" width="48" style="16" customWidth="1"/>
    <col min="7171" max="7171" width="9" style="16"/>
    <col min="7172" max="7172" width="6" style="16" bestFit="1" customWidth="1"/>
    <col min="7173" max="7174" width="13.140625" style="16" customWidth="1"/>
    <col min="7175" max="7425" width="9" style="16"/>
    <col min="7426" max="7426" width="48" style="16" customWidth="1"/>
    <col min="7427" max="7427" width="9" style="16"/>
    <col min="7428" max="7428" width="6" style="16" bestFit="1" customWidth="1"/>
    <col min="7429" max="7430" width="13.140625" style="16" customWidth="1"/>
    <col min="7431" max="7681" width="9" style="16"/>
    <col min="7682" max="7682" width="48" style="16" customWidth="1"/>
    <col min="7683" max="7683" width="9" style="16"/>
    <col min="7684" max="7684" width="6" style="16" bestFit="1" customWidth="1"/>
    <col min="7685" max="7686" width="13.140625" style="16" customWidth="1"/>
    <col min="7687" max="7937" width="9" style="16"/>
    <col min="7938" max="7938" width="48" style="16" customWidth="1"/>
    <col min="7939" max="7939" width="9" style="16"/>
    <col min="7940" max="7940" width="6" style="16" bestFit="1" customWidth="1"/>
    <col min="7941" max="7942" width="13.140625" style="16" customWidth="1"/>
    <col min="7943" max="8193" width="9" style="16"/>
    <col min="8194" max="8194" width="48" style="16" customWidth="1"/>
    <col min="8195" max="8195" width="9" style="16"/>
    <col min="8196" max="8196" width="6" style="16" bestFit="1" customWidth="1"/>
    <col min="8197" max="8198" width="13.140625" style="16" customWidth="1"/>
    <col min="8199" max="8449" width="9" style="16"/>
    <col min="8450" max="8450" width="48" style="16" customWidth="1"/>
    <col min="8451" max="8451" width="9" style="16"/>
    <col min="8452" max="8452" width="6" style="16" bestFit="1" customWidth="1"/>
    <col min="8453" max="8454" width="13.140625" style="16" customWidth="1"/>
    <col min="8455" max="8705" width="9" style="16"/>
    <col min="8706" max="8706" width="48" style="16" customWidth="1"/>
    <col min="8707" max="8707" width="9" style="16"/>
    <col min="8708" max="8708" width="6" style="16" bestFit="1" customWidth="1"/>
    <col min="8709" max="8710" width="13.140625" style="16" customWidth="1"/>
    <col min="8711" max="8961" width="9" style="16"/>
    <col min="8962" max="8962" width="48" style="16" customWidth="1"/>
    <col min="8963" max="8963" width="9" style="16"/>
    <col min="8964" max="8964" width="6" style="16" bestFit="1" customWidth="1"/>
    <col min="8965" max="8966" width="13.140625" style="16" customWidth="1"/>
    <col min="8967" max="9217" width="9" style="16"/>
    <col min="9218" max="9218" width="48" style="16" customWidth="1"/>
    <col min="9219" max="9219" width="9" style="16"/>
    <col min="9220" max="9220" width="6" style="16" bestFit="1" customWidth="1"/>
    <col min="9221" max="9222" width="13.140625" style="16" customWidth="1"/>
    <col min="9223" max="9473" width="9" style="16"/>
    <col min="9474" max="9474" width="48" style="16" customWidth="1"/>
    <col min="9475" max="9475" width="9" style="16"/>
    <col min="9476" max="9476" width="6" style="16" bestFit="1" customWidth="1"/>
    <col min="9477" max="9478" width="13.140625" style="16" customWidth="1"/>
    <col min="9479" max="9729" width="9" style="16"/>
    <col min="9730" max="9730" width="48" style="16" customWidth="1"/>
    <col min="9731" max="9731" width="9" style="16"/>
    <col min="9732" max="9732" width="6" style="16" bestFit="1" customWidth="1"/>
    <col min="9733" max="9734" width="13.140625" style="16" customWidth="1"/>
    <col min="9735" max="9985" width="9" style="16"/>
    <col min="9986" max="9986" width="48" style="16" customWidth="1"/>
    <col min="9987" max="9987" width="9" style="16"/>
    <col min="9988" max="9988" width="6" style="16" bestFit="1" customWidth="1"/>
    <col min="9989" max="9990" width="13.140625" style="16" customWidth="1"/>
    <col min="9991" max="10241" width="9" style="16"/>
    <col min="10242" max="10242" width="48" style="16" customWidth="1"/>
    <col min="10243" max="10243" width="9" style="16"/>
    <col min="10244" max="10244" width="6" style="16" bestFit="1" customWidth="1"/>
    <col min="10245" max="10246" width="13.140625" style="16" customWidth="1"/>
    <col min="10247" max="10497" width="9" style="16"/>
    <col min="10498" max="10498" width="48" style="16" customWidth="1"/>
    <col min="10499" max="10499" width="9" style="16"/>
    <col min="10500" max="10500" width="6" style="16" bestFit="1" customWidth="1"/>
    <col min="10501" max="10502" width="13.140625" style="16" customWidth="1"/>
    <col min="10503" max="10753" width="9" style="16"/>
    <col min="10754" max="10754" width="48" style="16" customWidth="1"/>
    <col min="10755" max="10755" width="9" style="16"/>
    <col min="10756" max="10756" width="6" style="16" bestFit="1" customWidth="1"/>
    <col min="10757" max="10758" width="13.140625" style="16" customWidth="1"/>
    <col min="10759" max="11009" width="9" style="16"/>
    <col min="11010" max="11010" width="48" style="16" customWidth="1"/>
    <col min="11011" max="11011" width="9" style="16"/>
    <col min="11012" max="11012" width="6" style="16" bestFit="1" customWidth="1"/>
    <col min="11013" max="11014" width="13.140625" style="16" customWidth="1"/>
    <col min="11015" max="11265" width="9" style="16"/>
    <col min="11266" max="11266" width="48" style="16" customWidth="1"/>
    <col min="11267" max="11267" width="9" style="16"/>
    <col min="11268" max="11268" width="6" style="16" bestFit="1" customWidth="1"/>
    <col min="11269" max="11270" width="13.140625" style="16" customWidth="1"/>
    <col min="11271" max="11521" width="9" style="16"/>
    <col min="11522" max="11522" width="48" style="16" customWidth="1"/>
    <col min="11523" max="11523" width="9" style="16"/>
    <col min="11524" max="11524" width="6" style="16" bestFit="1" customWidth="1"/>
    <col min="11525" max="11526" width="13.140625" style="16" customWidth="1"/>
    <col min="11527" max="11777" width="9" style="16"/>
    <col min="11778" max="11778" width="48" style="16" customWidth="1"/>
    <col min="11779" max="11779" width="9" style="16"/>
    <col min="11780" max="11780" width="6" style="16" bestFit="1" customWidth="1"/>
    <col min="11781" max="11782" width="13.140625" style="16" customWidth="1"/>
    <col min="11783" max="12033" width="9" style="16"/>
    <col min="12034" max="12034" width="48" style="16" customWidth="1"/>
    <col min="12035" max="12035" width="9" style="16"/>
    <col min="12036" max="12036" width="6" style="16" bestFit="1" customWidth="1"/>
    <col min="12037" max="12038" width="13.140625" style="16" customWidth="1"/>
    <col min="12039" max="12289" width="9" style="16"/>
    <col min="12290" max="12290" width="48" style="16" customWidth="1"/>
    <col min="12291" max="12291" width="9" style="16"/>
    <col min="12292" max="12292" width="6" style="16" bestFit="1" customWidth="1"/>
    <col min="12293" max="12294" width="13.140625" style="16" customWidth="1"/>
    <col min="12295" max="12545" width="9" style="16"/>
    <col min="12546" max="12546" width="48" style="16" customWidth="1"/>
    <col min="12547" max="12547" width="9" style="16"/>
    <col min="12548" max="12548" width="6" style="16" bestFit="1" customWidth="1"/>
    <col min="12549" max="12550" width="13.140625" style="16" customWidth="1"/>
    <col min="12551" max="12801" width="9" style="16"/>
    <col min="12802" max="12802" width="48" style="16" customWidth="1"/>
    <col min="12803" max="12803" width="9" style="16"/>
    <col min="12804" max="12804" width="6" style="16" bestFit="1" customWidth="1"/>
    <col min="12805" max="12806" width="13.140625" style="16" customWidth="1"/>
    <col min="12807" max="13057" width="9" style="16"/>
    <col min="13058" max="13058" width="48" style="16" customWidth="1"/>
    <col min="13059" max="13059" width="9" style="16"/>
    <col min="13060" max="13060" width="6" style="16" bestFit="1" customWidth="1"/>
    <col min="13061" max="13062" width="13.140625" style="16" customWidth="1"/>
    <col min="13063" max="13313" width="9" style="16"/>
    <col min="13314" max="13314" width="48" style="16" customWidth="1"/>
    <col min="13315" max="13315" width="9" style="16"/>
    <col min="13316" max="13316" width="6" style="16" bestFit="1" customWidth="1"/>
    <col min="13317" max="13318" width="13.140625" style="16" customWidth="1"/>
    <col min="13319" max="13569" width="9" style="16"/>
    <col min="13570" max="13570" width="48" style="16" customWidth="1"/>
    <col min="13571" max="13571" width="9" style="16"/>
    <col min="13572" max="13572" width="6" style="16" bestFit="1" customWidth="1"/>
    <col min="13573" max="13574" width="13.140625" style="16" customWidth="1"/>
    <col min="13575" max="13825" width="9" style="16"/>
    <col min="13826" max="13826" width="48" style="16" customWidth="1"/>
    <col min="13827" max="13827" width="9" style="16"/>
    <col min="13828" max="13828" width="6" style="16" bestFit="1" customWidth="1"/>
    <col min="13829" max="13830" width="13.140625" style="16" customWidth="1"/>
    <col min="13831" max="14081" width="9" style="16"/>
    <col min="14082" max="14082" width="48" style="16" customWidth="1"/>
    <col min="14083" max="14083" width="9" style="16"/>
    <col min="14084" max="14084" width="6" style="16" bestFit="1" customWidth="1"/>
    <col min="14085" max="14086" width="13.140625" style="16" customWidth="1"/>
    <col min="14087" max="14337" width="9" style="16"/>
    <col min="14338" max="14338" width="48" style="16" customWidth="1"/>
    <col min="14339" max="14339" width="9" style="16"/>
    <col min="14340" max="14340" width="6" style="16" bestFit="1" customWidth="1"/>
    <col min="14341" max="14342" width="13.140625" style="16" customWidth="1"/>
    <col min="14343" max="14593" width="9" style="16"/>
    <col min="14594" max="14594" width="48" style="16" customWidth="1"/>
    <col min="14595" max="14595" width="9" style="16"/>
    <col min="14596" max="14596" width="6" style="16" bestFit="1" customWidth="1"/>
    <col min="14597" max="14598" width="13.140625" style="16" customWidth="1"/>
    <col min="14599" max="14849" width="9" style="16"/>
    <col min="14850" max="14850" width="48" style="16" customWidth="1"/>
    <col min="14851" max="14851" width="9" style="16"/>
    <col min="14852" max="14852" width="6" style="16" bestFit="1" customWidth="1"/>
    <col min="14853" max="14854" width="13.140625" style="16" customWidth="1"/>
    <col min="14855" max="15105" width="9" style="16"/>
    <col min="15106" max="15106" width="48" style="16" customWidth="1"/>
    <col min="15107" max="15107" width="9" style="16"/>
    <col min="15108" max="15108" width="6" style="16" bestFit="1" customWidth="1"/>
    <col min="15109" max="15110" width="13.140625" style="16" customWidth="1"/>
    <col min="15111" max="15361" width="9" style="16"/>
    <col min="15362" max="15362" width="48" style="16" customWidth="1"/>
    <col min="15363" max="15363" width="9" style="16"/>
    <col min="15364" max="15364" width="6" style="16" bestFit="1" customWidth="1"/>
    <col min="15365" max="15366" width="13.140625" style="16" customWidth="1"/>
    <col min="15367" max="15617" width="9" style="16"/>
    <col min="15618" max="15618" width="48" style="16" customWidth="1"/>
    <col min="15619" max="15619" width="9" style="16"/>
    <col min="15620" max="15620" width="6" style="16" bestFit="1" customWidth="1"/>
    <col min="15621" max="15622" width="13.140625" style="16" customWidth="1"/>
    <col min="15623" max="15873" width="9" style="16"/>
    <col min="15874" max="15874" width="48" style="16" customWidth="1"/>
    <col min="15875" max="15875" width="9" style="16"/>
    <col min="15876" max="15876" width="6" style="16" bestFit="1" customWidth="1"/>
    <col min="15877" max="15878" width="13.140625" style="16" customWidth="1"/>
    <col min="15879" max="16129" width="9" style="16"/>
    <col min="16130" max="16130" width="48" style="16" customWidth="1"/>
    <col min="16131" max="16131" width="9" style="16"/>
    <col min="16132" max="16132" width="6" style="16" bestFit="1" customWidth="1"/>
    <col min="16133" max="16134" width="13.140625" style="16" customWidth="1"/>
    <col min="16135" max="16384" width="9" style="16"/>
  </cols>
  <sheetData>
    <row r="1" spans="1:15" s="71" customFormat="1" x14ac:dyDescent="0.2">
      <c r="A1" s="67" t="s">
        <v>93</v>
      </c>
      <c r="B1" s="58" t="s">
        <v>1</v>
      </c>
      <c r="C1" s="68"/>
      <c r="D1" s="68"/>
      <c r="E1" s="69" t="s">
        <v>8</v>
      </c>
      <c r="F1" s="70">
        <f>SUBTOTAL(9,F5:F400)</f>
        <v>0</v>
      </c>
    </row>
    <row r="2" spans="1:15" s="14" customFormat="1" ht="12.95" x14ac:dyDescent="0.3">
      <c r="A2" s="9"/>
      <c r="B2" s="185"/>
      <c r="C2" s="10"/>
      <c r="D2" s="10"/>
      <c r="E2" s="11"/>
      <c r="F2" s="11"/>
      <c r="G2" s="12"/>
      <c r="H2" s="13"/>
      <c r="I2" s="13"/>
      <c r="J2" s="13"/>
      <c r="K2" s="13"/>
      <c r="L2" s="13"/>
      <c r="M2" s="13"/>
      <c r="N2" s="13"/>
      <c r="O2" s="13"/>
    </row>
    <row r="3" spans="1:15" s="71" customFormat="1" x14ac:dyDescent="0.2">
      <c r="A3" s="67"/>
      <c r="B3" s="58" t="s">
        <v>24</v>
      </c>
      <c r="C3" s="68" t="s">
        <v>25</v>
      </c>
      <c r="D3" s="68" t="s">
        <v>28</v>
      </c>
      <c r="E3" s="72" t="s">
        <v>26</v>
      </c>
      <c r="F3" s="70" t="s">
        <v>27</v>
      </c>
    </row>
    <row r="4" spans="1:15" s="71" customFormat="1" ht="12.95" x14ac:dyDescent="0.3">
      <c r="A4" s="67"/>
      <c r="B4" s="58"/>
      <c r="C4" s="68"/>
      <c r="D4" s="68"/>
      <c r="E4" s="72"/>
      <c r="F4" s="70"/>
    </row>
    <row r="5" spans="1:15" s="191" customFormat="1" ht="12.6" x14ac:dyDescent="0.25">
      <c r="B5" s="194"/>
      <c r="C5" s="189"/>
      <c r="D5" s="189"/>
    </row>
    <row r="6" spans="1:15" s="191" customFormat="1" ht="13.5" customHeight="1" x14ac:dyDescent="0.25">
      <c r="A6" s="186">
        <f>MAX($A$5:A5)+1</f>
        <v>1</v>
      </c>
      <c r="B6" s="187" t="s">
        <v>125</v>
      </c>
      <c r="C6" s="189"/>
      <c r="D6" s="189"/>
      <c r="E6" s="190"/>
      <c r="F6" s="190"/>
    </row>
    <row r="7" spans="1:15" s="191" customFormat="1" x14ac:dyDescent="0.2">
      <c r="A7" s="188"/>
      <c r="B7" s="187" t="s">
        <v>134</v>
      </c>
      <c r="C7" s="189"/>
      <c r="D7" s="189"/>
      <c r="E7" s="190"/>
      <c r="F7" s="190"/>
    </row>
    <row r="8" spans="1:15" s="98" customFormat="1" x14ac:dyDescent="0.2">
      <c r="A8" s="186"/>
      <c r="B8" s="64" t="s">
        <v>391</v>
      </c>
      <c r="C8" s="76"/>
      <c r="D8" s="76"/>
      <c r="E8" s="4"/>
      <c r="F8" s="192"/>
    </row>
    <row r="9" spans="1:15" s="98" customFormat="1" ht="12.95" x14ac:dyDescent="0.25">
      <c r="A9" s="234"/>
      <c r="B9" s="241" t="s">
        <v>392</v>
      </c>
      <c r="C9" s="76"/>
      <c r="D9" s="76"/>
      <c r="E9" s="215"/>
      <c r="F9" s="213"/>
    </row>
    <row r="10" spans="1:15" s="98" customFormat="1" ht="12.95" x14ac:dyDescent="0.25">
      <c r="A10" s="234"/>
      <c r="B10" s="241" t="s">
        <v>393</v>
      </c>
      <c r="C10" s="76"/>
      <c r="D10" s="76"/>
      <c r="E10" s="215"/>
      <c r="F10" s="213"/>
    </row>
    <row r="11" spans="1:15" s="240" customFormat="1" x14ac:dyDescent="0.2">
      <c r="A11" s="235"/>
      <c r="B11" s="236" t="s">
        <v>165</v>
      </c>
      <c r="C11" s="237"/>
      <c r="D11" s="237"/>
      <c r="E11" s="238"/>
      <c r="F11" s="239"/>
    </row>
    <row r="12" spans="1:15" s="240" customFormat="1" ht="25.5" x14ac:dyDescent="0.2">
      <c r="A12" s="235"/>
      <c r="B12" s="236" t="s">
        <v>166</v>
      </c>
      <c r="C12" s="237"/>
      <c r="D12" s="237"/>
      <c r="E12" s="238"/>
      <c r="F12" s="239"/>
    </row>
    <row r="13" spans="1:15" s="240" customFormat="1" ht="25.5" x14ac:dyDescent="0.2">
      <c r="A13" s="235"/>
      <c r="B13" s="236" t="s">
        <v>167</v>
      </c>
      <c r="C13" s="237"/>
      <c r="D13" s="237"/>
      <c r="E13" s="238"/>
      <c r="F13" s="239"/>
    </row>
    <row r="14" spans="1:15" s="240" customFormat="1" ht="25.5" x14ac:dyDescent="0.2">
      <c r="A14" s="235"/>
      <c r="B14" s="236" t="s">
        <v>168</v>
      </c>
      <c r="C14" s="237"/>
      <c r="D14" s="237"/>
      <c r="E14" s="238"/>
      <c r="F14" s="239"/>
    </row>
    <row r="15" spans="1:15" s="240" customFormat="1" ht="25.5" x14ac:dyDescent="0.2">
      <c r="A15" s="235"/>
      <c r="B15" s="236" t="s">
        <v>169</v>
      </c>
      <c r="C15" s="237"/>
      <c r="D15" s="237"/>
      <c r="E15" s="238"/>
      <c r="F15" s="239"/>
    </row>
    <row r="16" spans="1:15" s="240" customFormat="1" ht="12.6" x14ac:dyDescent="0.25">
      <c r="A16" s="235"/>
      <c r="B16" s="236" t="s">
        <v>170</v>
      </c>
      <c r="C16" s="237"/>
      <c r="D16" s="237"/>
      <c r="E16" s="238"/>
      <c r="F16" s="239"/>
    </row>
    <row r="17" spans="1:6" s="240" customFormat="1" x14ac:dyDescent="0.2">
      <c r="A17" s="235"/>
      <c r="B17" s="236" t="s">
        <v>171</v>
      </c>
      <c r="C17" s="237"/>
      <c r="D17" s="237"/>
      <c r="E17" s="238"/>
      <c r="F17" s="239"/>
    </row>
    <row r="18" spans="1:6" s="240" customFormat="1" ht="12.6" x14ac:dyDescent="0.25">
      <c r="A18" s="235"/>
      <c r="B18" s="236" t="s">
        <v>172</v>
      </c>
      <c r="C18" s="237"/>
      <c r="D18" s="237"/>
      <c r="E18" s="238"/>
      <c r="F18" s="239"/>
    </row>
    <row r="19" spans="1:6" s="240" customFormat="1" ht="12.6" x14ac:dyDescent="0.25">
      <c r="A19" s="235"/>
      <c r="B19" s="236" t="s">
        <v>173</v>
      </c>
      <c r="C19" s="237"/>
      <c r="D19" s="237"/>
      <c r="E19" s="238"/>
      <c r="F19" s="239"/>
    </row>
    <row r="20" spans="1:6" s="240" customFormat="1" ht="51" x14ac:dyDescent="0.2">
      <c r="A20" s="235"/>
      <c r="B20" s="236" t="s">
        <v>174</v>
      </c>
      <c r="C20" s="237"/>
      <c r="D20" s="237"/>
      <c r="E20" s="238"/>
      <c r="F20" s="239"/>
    </row>
    <row r="21" spans="1:6" s="240" customFormat="1" x14ac:dyDescent="0.2">
      <c r="A21" s="235"/>
      <c r="B21" s="236" t="s">
        <v>175</v>
      </c>
      <c r="C21" s="237"/>
      <c r="D21" s="237"/>
      <c r="E21" s="238"/>
      <c r="F21" s="239"/>
    </row>
    <row r="22" spans="1:6" s="240" customFormat="1" ht="25.5" x14ac:dyDescent="0.2">
      <c r="A22" s="235"/>
      <c r="B22" s="236" t="s">
        <v>176</v>
      </c>
      <c r="C22" s="237"/>
      <c r="D22" s="237"/>
      <c r="E22" s="238"/>
      <c r="F22" s="239"/>
    </row>
    <row r="23" spans="1:6" s="240" customFormat="1" x14ac:dyDescent="0.2">
      <c r="A23" s="235"/>
      <c r="B23" s="236" t="s">
        <v>177</v>
      </c>
      <c r="C23" s="237"/>
      <c r="D23" s="237"/>
      <c r="E23" s="238"/>
      <c r="F23" s="239"/>
    </row>
    <row r="24" spans="1:6" s="240" customFormat="1" x14ac:dyDescent="0.2">
      <c r="A24" s="235"/>
      <c r="B24" s="236" t="s">
        <v>178</v>
      </c>
      <c r="C24" s="237"/>
      <c r="D24" s="237"/>
      <c r="E24" s="238"/>
      <c r="F24" s="239"/>
    </row>
    <row r="25" spans="1:6" s="240" customFormat="1" ht="25.5" x14ac:dyDescent="0.2">
      <c r="A25" s="235"/>
      <c r="B25" s="236" t="s">
        <v>179</v>
      </c>
      <c r="C25" s="237"/>
      <c r="D25" s="237"/>
      <c r="E25" s="238"/>
      <c r="F25" s="239"/>
    </row>
    <row r="26" spans="1:6" s="240" customFormat="1" ht="12.6" x14ac:dyDescent="0.25">
      <c r="A26" s="235"/>
      <c r="B26" s="236" t="s">
        <v>180</v>
      </c>
      <c r="C26" s="237"/>
      <c r="D26" s="237"/>
      <c r="E26" s="238"/>
      <c r="F26" s="239"/>
    </row>
    <row r="27" spans="1:6" s="240" customFormat="1" ht="51" x14ac:dyDescent="0.2">
      <c r="A27" s="235"/>
      <c r="B27" s="236" t="s">
        <v>181</v>
      </c>
      <c r="C27" s="237"/>
      <c r="D27" s="237"/>
      <c r="E27" s="238"/>
      <c r="F27" s="239"/>
    </row>
    <row r="28" spans="1:6" s="240" customFormat="1" ht="38.25" x14ac:dyDescent="0.2">
      <c r="A28" s="235"/>
      <c r="B28" s="236" t="s">
        <v>182</v>
      </c>
      <c r="C28" s="237"/>
      <c r="D28" s="237"/>
      <c r="E28" s="238"/>
      <c r="F28" s="239"/>
    </row>
    <row r="29" spans="1:6" s="240" customFormat="1" ht="12.6" x14ac:dyDescent="0.25">
      <c r="A29" s="235"/>
      <c r="B29" s="236" t="s">
        <v>183</v>
      </c>
      <c r="C29" s="237"/>
      <c r="D29" s="237"/>
      <c r="E29" s="238"/>
      <c r="F29" s="239"/>
    </row>
    <row r="30" spans="1:6" s="240" customFormat="1" ht="25.5" x14ac:dyDescent="0.2">
      <c r="A30" s="235"/>
      <c r="B30" s="236" t="s">
        <v>184</v>
      </c>
      <c r="C30" s="237"/>
      <c r="D30" s="237"/>
      <c r="E30" s="238"/>
      <c r="F30" s="239"/>
    </row>
    <row r="31" spans="1:6" s="240" customFormat="1" ht="25.5" x14ac:dyDescent="0.2">
      <c r="A31" s="235"/>
      <c r="B31" s="236" t="s">
        <v>185</v>
      </c>
      <c r="C31" s="237"/>
      <c r="D31" s="237"/>
      <c r="E31" s="238"/>
      <c r="F31" s="239"/>
    </row>
    <row r="32" spans="1:6" s="240" customFormat="1" ht="12.6" x14ac:dyDescent="0.25">
      <c r="A32" s="235"/>
      <c r="B32" s="236" t="s">
        <v>186</v>
      </c>
      <c r="C32" s="237"/>
      <c r="D32" s="237"/>
      <c r="E32" s="238"/>
      <c r="F32" s="239"/>
    </row>
    <row r="33" spans="1:6" s="240" customFormat="1" ht="12.6" x14ac:dyDescent="0.25">
      <c r="A33" s="235"/>
      <c r="B33" s="236" t="s">
        <v>187</v>
      </c>
      <c r="C33" s="237"/>
      <c r="D33" s="237"/>
      <c r="E33" s="238"/>
      <c r="F33" s="239"/>
    </row>
    <row r="34" spans="1:6" s="240" customFormat="1" ht="12.6" x14ac:dyDescent="0.25">
      <c r="A34" s="235"/>
      <c r="B34" s="236" t="s">
        <v>188</v>
      </c>
      <c r="C34" s="237"/>
      <c r="D34" s="237"/>
      <c r="E34" s="238"/>
      <c r="F34" s="239"/>
    </row>
    <row r="35" spans="1:6" s="240" customFormat="1" ht="25.5" x14ac:dyDescent="0.2">
      <c r="A35" s="235"/>
      <c r="B35" s="236" t="s">
        <v>189</v>
      </c>
      <c r="C35" s="237"/>
      <c r="D35" s="237"/>
      <c r="E35" s="238"/>
      <c r="F35" s="239"/>
    </row>
    <row r="36" spans="1:6" s="240" customFormat="1" x14ac:dyDescent="0.2">
      <c r="A36" s="235"/>
      <c r="B36" s="236" t="s">
        <v>190</v>
      </c>
      <c r="C36" s="237"/>
      <c r="D36" s="237"/>
      <c r="E36" s="238"/>
      <c r="F36" s="239"/>
    </row>
    <row r="37" spans="1:6" s="240" customFormat="1" x14ac:dyDescent="0.2">
      <c r="A37" s="235"/>
      <c r="B37" s="236" t="s">
        <v>191</v>
      </c>
      <c r="C37" s="237"/>
      <c r="D37" s="237"/>
      <c r="E37" s="238"/>
      <c r="F37" s="239"/>
    </row>
    <row r="38" spans="1:6" s="240" customFormat="1" ht="12.6" x14ac:dyDescent="0.25">
      <c r="A38" s="235"/>
      <c r="B38" s="236" t="s">
        <v>192</v>
      </c>
      <c r="C38" s="237"/>
      <c r="D38" s="237"/>
      <c r="E38" s="238"/>
      <c r="F38" s="239"/>
    </row>
    <row r="39" spans="1:6" s="240" customFormat="1" ht="12.6" x14ac:dyDescent="0.25">
      <c r="A39" s="235"/>
      <c r="B39" s="236" t="s">
        <v>193</v>
      </c>
      <c r="C39" s="237"/>
      <c r="D39" s="237"/>
      <c r="E39" s="238"/>
      <c r="F39" s="239"/>
    </row>
    <row r="40" spans="1:6" s="240" customFormat="1" ht="76.5" x14ac:dyDescent="0.2">
      <c r="A40" s="235"/>
      <c r="B40" s="236" t="s">
        <v>194</v>
      </c>
      <c r="C40" s="237"/>
      <c r="D40" s="237"/>
      <c r="E40" s="238"/>
      <c r="F40" s="239"/>
    </row>
    <row r="41" spans="1:6" s="240" customFormat="1" x14ac:dyDescent="0.2">
      <c r="A41" s="235"/>
      <c r="B41" s="236" t="s">
        <v>195</v>
      </c>
      <c r="C41" s="237"/>
      <c r="D41" s="237"/>
      <c r="E41" s="238"/>
      <c r="F41" s="239"/>
    </row>
    <row r="42" spans="1:6" s="240" customFormat="1" ht="12.6" x14ac:dyDescent="0.25">
      <c r="A42" s="235"/>
      <c r="B42" s="236" t="s">
        <v>196</v>
      </c>
      <c r="C42" s="237"/>
      <c r="D42" s="237"/>
      <c r="E42" s="238"/>
      <c r="F42" s="239"/>
    </row>
    <row r="43" spans="1:6" s="240" customFormat="1" ht="24.95" x14ac:dyDescent="0.25">
      <c r="A43" s="235"/>
      <c r="B43" s="236" t="s">
        <v>197</v>
      </c>
      <c r="C43" s="237"/>
      <c r="D43" s="237"/>
      <c r="E43" s="238"/>
      <c r="F43" s="239"/>
    </row>
    <row r="44" spans="1:6" s="240" customFormat="1" ht="25.5" x14ac:dyDescent="0.2">
      <c r="A44" s="235"/>
      <c r="B44" s="236" t="s">
        <v>198</v>
      </c>
      <c r="C44" s="237"/>
      <c r="D44" s="237"/>
      <c r="E44" s="238"/>
      <c r="F44" s="239"/>
    </row>
    <row r="45" spans="1:6" s="240" customFormat="1" ht="38.25" x14ac:dyDescent="0.2">
      <c r="A45" s="235"/>
      <c r="B45" s="236" t="s">
        <v>199</v>
      </c>
      <c r="C45" s="237"/>
      <c r="D45" s="237"/>
      <c r="E45" s="238"/>
      <c r="F45" s="239"/>
    </row>
    <row r="46" spans="1:6" s="240" customFormat="1" ht="12.6" x14ac:dyDescent="0.25">
      <c r="A46" s="235"/>
      <c r="B46" s="236" t="s">
        <v>200</v>
      </c>
      <c r="C46" s="237"/>
      <c r="D46" s="237"/>
      <c r="E46" s="238"/>
      <c r="F46" s="239"/>
    </row>
    <row r="47" spans="1:6" s="240" customFormat="1" x14ac:dyDescent="0.2">
      <c r="A47" s="235"/>
      <c r="B47" s="236" t="s">
        <v>201</v>
      </c>
      <c r="C47" s="237"/>
      <c r="D47" s="237"/>
      <c r="E47" s="238"/>
      <c r="F47" s="239"/>
    </row>
    <row r="48" spans="1:6" s="240" customFormat="1" ht="114.75" x14ac:dyDescent="0.2">
      <c r="A48" s="235"/>
      <c r="B48" s="236" t="s">
        <v>202</v>
      </c>
      <c r="C48" s="237"/>
      <c r="D48" s="237"/>
      <c r="E48" s="238"/>
      <c r="F48" s="239"/>
    </row>
    <row r="49" spans="1:6" s="240" customFormat="1" x14ac:dyDescent="0.2">
      <c r="A49" s="235"/>
      <c r="B49" s="236" t="s">
        <v>203</v>
      </c>
      <c r="C49" s="237"/>
      <c r="D49" s="237"/>
      <c r="E49" s="238"/>
      <c r="F49" s="239"/>
    </row>
    <row r="50" spans="1:6" s="240" customFormat="1" ht="63.75" x14ac:dyDescent="0.2">
      <c r="A50" s="235"/>
      <c r="B50" s="236" t="s">
        <v>204</v>
      </c>
      <c r="C50" s="237"/>
      <c r="D50" s="237"/>
      <c r="E50" s="238"/>
      <c r="F50" s="239"/>
    </row>
    <row r="51" spans="1:6" s="240" customFormat="1" ht="25.5" x14ac:dyDescent="0.2">
      <c r="A51" s="235"/>
      <c r="B51" s="236" t="s">
        <v>205</v>
      </c>
      <c r="C51" s="237"/>
      <c r="D51" s="237"/>
      <c r="E51" s="238"/>
      <c r="F51" s="239"/>
    </row>
    <row r="52" spans="1:6" s="240" customFormat="1" x14ac:dyDescent="0.2">
      <c r="A52" s="235"/>
      <c r="B52" s="236" t="s">
        <v>206</v>
      </c>
      <c r="C52" s="237"/>
      <c r="D52" s="237"/>
      <c r="E52" s="238"/>
      <c r="F52" s="239"/>
    </row>
    <row r="53" spans="1:6" s="240" customFormat="1" ht="114.75" x14ac:dyDescent="0.2">
      <c r="A53" s="235"/>
      <c r="B53" s="236" t="s">
        <v>207</v>
      </c>
      <c r="C53" s="237"/>
      <c r="D53" s="237"/>
      <c r="E53" s="238"/>
      <c r="F53" s="239"/>
    </row>
    <row r="54" spans="1:6" s="240" customFormat="1" ht="12.6" x14ac:dyDescent="0.25">
      <c r="A54" s="235"/>
      <c r="B54" s="236" t="s">
        <v>208</v>
      </c>
      <c r="C54" s="237"/>
      <c r="D54" s="237"/>
      <c r="E54" s="238"/>
      <c r="F54" s="239"/>
    </row>
    <row r="55" spans="1:6" s="240" customFormat="1" ht="25.5" x14ac:dyDescent="0.2">
      <c r="A55" s="235"/>
      <c r="B55" s="236" t="s">
        <v>209</v>
      </c>
      <c r="C55" s="237"/>
      <c r="D55" s="237"/>
      <c r="E55" s="238"/>
      <c r="F55" s="239"/>
    </row>
    <row r="56" spans="1:6" s="240" customFormat="1" ht="178.5" x14ac:dyDescent="0.2">
      <c r="A56" s="235"/>
      <c r="B56" s="236" t="s">
        <v>210</v>
      </c>
      <c r="C56" s="237"/>
      <c r="D56" s="237"/>
      <c r="E56" s="238"/>
      <c r="F56" s="239"/>
    </row>
    <row r="57" spans="1:6" s="240" customFormat="1" x14ac:dyDescent="0.2">
      <c r="A57" s="235"/>
      <c r="B57" s="236" t="s">
        <v>211</v>
      </c>
      <c r="C57" s="237"/>
      <c r="D57" s="237"/>
      <c r="E57" s="238"/>
      <c r="F57" s="239"/>
    </row>
    <row r="58" spans="1:6" s="240" customFormat="1" ht="38.25" x14ac:dyDescent="0.2">
      <c r="A58" s="235"/>
      <c r="B58" s="236" t="s">
        <v>212</v>
      </c>
      <c r="C58" s="237"/>
      <c r="D58" s="237"/>
      <c r="E58" s="238"/>
      <c r="F58" s="239"/>
    </row>
    <row r="59" spans="1:6" s="240" customFormat="1" ht="25.5" x14ac:dyDescent="0.2">
      <c r="A59" s="235"/>
      <c r="B59" s="236" t="s">
        <v>213</v>
      </c>
      <c r="C59" s="237"/>
      <c r="D59" s="237"/>
      <c r="E59" s="238"/>
      <c r="F59" s="239"/>
    </row>
    <row r="60" spans="1:6" s="240" customFormat="1" ht="12.6" x14ac:dyDescent="0.25">
      <c r="A60" s="235"/>
      <c r="B60" s="236" t="s">
        <v>214</v>
      </c>
      <c r="C60" s="237"/>
      <c r="D60" s="237"/>
      <c r="E60" s="238"/>
      <c r="F60" s="239"/>
    </row>
    <row r="61" spans="1:6" s="240" customFormat="1" ht="140.25" x14ac:dyDescent="0.2">
      <c r="A61" s="235"/>
      <c r="B61" s="236" t="s">
        <v>215</v>
      </c>
      <c r="C61" s="237"/>
      <c r="D61" s="237"/>
      <c r="E61" s="238"/>
      <c r="F61" s="239"/>
    </row>
    <row r="62" spans="1:6" s="240" customFormat="1" ht="38.25" x14ac:dyDescent="0.2">
      <c r="A62" s="235"/>
      <c r="B62" s="236" t="s">
        <v>216</v>
      </c>
      <c r="C62" s="237"/>
      <c r="D62" s="237"/>
      <c r="E62" s="238"/>
      <c r="F62" s="239"/>
    </row>
    <row r="63" spans="1:6" s="240" customFormat="1" ht="25.5" x14ac:dyDescent="0.2">
      <c r="A63" s="235"/>
      <c r="B63" s="236" t="s">
        <v>217</v>
      </c>
      <c r="C63" s="237"/>
      <c r="D63" s="237"/>
      <c r="E63" s="238"/>
      <c r="F63" s="239"/>
    </row>
    <row r="64" spans="1:6" s="240" customFormat="1" x14ac:dyDescent="0.2">
      <c r="A64" s="235"/>
      <c r="B64" s="236" t="s">
        <v>218</v>
      </c>
      <c r="C64" s="237"/>
      <c r="D64" s="237"/>
      <c r="E64" s="238"/>
      <c r="F64" s="239"/>
    </row>
    <row r="65" spans="1:6" s="240" customFormat="1" ht="12.6" x14ac:dyDescent="0.25">
      <c r="A65" s="235"/>
      <c r="B65" s="236" t="s">
        <v>219</v>
      </c>
      <c r="C65" s="237"/>
      <c r="D65" s="237"/>
      <c r="E65" s="238"/>
      <c r="F65" s="239"/>
    </row>
    <row r="66" spans="1:6" s="240" customFormat="1" ht="12.6" x14ac:dyDescent="0.25">
      <c r="A66" s="235"/>
      <c r="B66" s="236" t="s">
        <v>220</v>
      </c>
      <c r="C66" s="237"/>
      <c r="D66" s="237"/>
      <c r="E66" s="238"/>
      <c r="F66" s="239"/>
    </row>
    <row r="67" spans="1:6" s="240" customFormat="1" x14ac:dyDescent="0.2">
      <c r="A67" s="235"/>
      <c r="B67" s="236" t="s">
        <v>221</v>
      </c>
      <c r="C67" s="237"/>
      <c r="D67" s="237"/>
      <c r="E67" s="238"/>
      <c r="F67" s="239"/>
    </row>
    <row r="68" spans="1:6" s="240" customFormat="1" ht="12.6" x14ac:dyDescent="0.25">
      <c r="A68" s="235"/>
      <c r="B68" s="236" t="s">
        <v>222</v>
      </c>
      <c r="C68" s="237"/>
      <c r="D68" s="237"/>
      <c r="E68" s="238"/>
      <c r="F68" s="239"/>
    </row>
    <row r="69" spans="1:6" s="240" customFormat="1" ht="12.6" x14ac:dyDescent="0.25">
      <c r="A69" s="235"/>
      <c r="B69" s="236" t="s">
        <v>223</v>
      </c>
      <c r="C69" s="237"/>
      <c r="D69" s="237"/>
      <c r="E69" s="238"/>
      <c r="F69" s="239"/>
    </row>
    <row r="70" spans="1:6" s="240" customFormat="1" x14ac:dyDescent="0.2">
      <c r="A70" s="235"/>
      <c r="B70" s="236" t="s">
        <v>224</v>
      </c>
      <c r="C70" s="237"/>
      <c r="D70" s="237"/>
      <c r="E70" s="238"/>
      <c r="F70" s="239"/>
    </row>
    <row r="71" spans="1:6" s="240" customFormat="1" ht="12.6" x14ac:dyDescent="0.25">
      <c r="A71" s="235"/>
      <c r="B71" s="236" t="s">
        <v>225</v>
      </c>
      <c r="C71" s="237"/>
      <c r="D71" s="237"/>
      <c r="E71" s="238"/>
      <c r="F71" s="239"/>
    </row>
    <row r="72" spans="1:6" s="240" customFormat="1" ht="12.6" x14ac:dyDescent="0.25">
      <c r="A72" s="235"/>
      <c r="B72" s="236" t="s">
        <v>226</v>
      </c>
      <c r="C72" s="237"/>
      <c r="D72" s="237"/>
      <c r="E72" s="238"/>
      <c r="F72" s="239"/>
    </row>
    <row r="73" spans="1:6" s="240" customFormat="1" x14ac:dyDescent="0.2">
      <c r="A73" s="235"/>
      <c r="B73" s="236" t="s">
        <v>227</v>
      </c>
      <c r="C73" s="237"/>
      <c r="D73" s="237"/>
      <c r="E73" s="238"/>
      <c r="F73" s="239"/>
    </row>
    <row r="74" spans="1:6" s="240" customFormat="1" ht="12.6" x14ac:dyDescent="0.25">
      <c r="A74" s="235"/>
      <c r="B74" s="236" t="s">
        <v>228</v>
      </c>
      <c r="C74" s="237"/>
      <c r="D74" s="237"/>
      <c r="E74" s="238"/>
      <c r="F74" s="239"/>
    </row>
    <row r="75" spans="1:6" s="240" customFormat="1" ht="12.6" x14ac:dyDescent="0.25">
      <c r="A75" s="235"/>
      <c r="B75" s="236" t="s">
        <v>229</v>
      </c>
      <c r="C75" s="237"/>
      <c r="D75" s="237"/>
      <c r="E75" s="238"/>
      <c r="F75" s="239"/>
    </row>
    <row r="76" spans="1:6" s="240" customFormat="1" ht="12.6" x14ac:dyDescent="0.25">
      <c r="A76" s="235"/>
      <c r="B76" s="236" t="s">
        <v>230</v>
      </c>
      <c r="C76" s="237"/>
      <c r="D76" s="237"/>
      <c r="E76" s="238"/>
      <c r="F76" s="239"/>
    </row>
    <row r="77" spans="1:6" s="240" customFormat="1" ht="12.6" x14ac:dyDescent="0.25">
      <c r="A77" s="235"/>
      <c r="B77" s="236" t="s">
        <v>231</v>
      </c>
      <c r="C77" s="237"/>
      <c r="D77" s="237"/>
      <c r="E77" s="238"/>
      <c r="F77" s="239"/>
    </row>
    <row r="78" spans="1:6" s="240" customFormat="1" x14ac:dyDescent="0.2">
      <c r="A78" s="235"/>
      <c r="B78" s="236" t="s">
        <v>232</v>
      </c>
      <c r="C78" s="237"/>
      <c r="D78" s="237"/>
      <c r="E78" s="238"/>
      <c r="F78" s="239"/>
    </row>
    <row r="79" spans="1:6" s="240" customFormat="1" ht="12.6" x14ac:dyDescent="0.25">
      <c r="A79" s="235"/>
      <c r="B79" s="236" t="s">
        <v>233</v>
      </c>
      <c r="C79" s="237"/>
      <c r="D79" s="237"/>
      <c r="E79" s="238"/>
      <c r="F79" s="239"/>
    </row>
    <row r="80" spans="1:6" s="240" customFormat="1" ht="12.6" x14ac:dyDescent="0.25">
      <c r="A80" s="235"/>
      <c r="B80" s="236" t="s">
        <v>234</v>
      </c>
      <c r="C80" s="237"/>
      <c r="D80" s="237"/>
      <c r="E80" s="238"/>
      <c r="F80" s="239"/>
    </row>
    <row r="81" spans="1:6" s="240" customFormat="1" ht="12.6" x14ac:dyDescent="0.25">
      <c r="A81" s="235"/>
      <c r="B81" s="236" t="s">
        <v>235</v>
      </c>
      <c r="C81" s="237"/>
      <c r="D81" s="237"/>
      <c r="E81" s="238"/>
      <c r="F81" s="239"/>
    </row>
    <row r="82" spans="1:6" s="240" customFormat="1" x14ac:dyDescent="0.2">
      <c r="A82" s="235"/>
      <c r="B82" s="236" t="s">
        <v>236</v>
      </c>
      <c r="C82" s="237"/>
      <c r="D82" s="237"/>
      <c r="E82" s="238"/>
      <c r="F82" s="239"/>
    </row>
    <row r="83" spans="1:6" s="240" customFormat="1" ht="12.6" x14ac:dyDescent="0.25">
      <c r="A83" s="235"/>
      <c r="B83" s="236" t="s">
        <v>237</v>
      </c>
      <c r="C83" s="237"/>
      <c r="D83" s="237"/>
      <c r="E83" s="238"/>
      <c r="F83" s="239"/>
    </row>
    <row r="84" spans="1:6" s="240" customFormat="1" ht="12.6" x14ac:dyDescent="0.25">
      <c r="A84" s="235"/>
      <c r="B84" s="236" t="s">
        <v>238</v>
      </c>
      <c r="C84" s="237"/>
      <c r="D84" s="237"/>
      <c r="E84" s="238"/>
      <c r="F84" s="239"/>
    </row>
    <row r="85" spans="1:6" s="240" customFormat="1" ht="12.6" x14ac:dyDescent="0.25">
      <c r="A85" s="235"/>
      <c r="B85" s="236" t="s">
        <v>231</v>
      </c>
      <c r="C85" s="237"/>
      <c r="D85" s="237"/>
      <c r="E85" s="238"/>
      <c r="F85" s="239"/>
    </row>
    <row r="86" spans="1:6" s="240" customFormat="1" ht="12.6" x14ac:dyDescent="0.25">
      <c r="A86" s="235"/>
      <c r="B86" s="236" t="s">
        <v>235</v>
      </c>
      <c r="C86" s="237"/>
      <c r="D86" s="237"/>
      <c r="E86" s="238"/>
      <c r="F86" s="239"/>
    </row>
    <row r="87" spans="1:6" s="240" customFormat="1" x14ac:dyDescent="0.2">
      <c r="A87" s="235"/>
      <c r="B87" s="236" t="s">
        <v>239</v>
      </c>
      <c r="C87" s="237"/>
      <c r="D87" s="237"/>
      <c r="E87" s="238"/>
      <c r="F87" s="239"/>
    </row>
    <row r="88" spans="1:6" s="240" customFormat="1" ht="12.6" x14ac:dyDescent="0.25">
      <c r="A88" s="235"/>
      <c r="B88" s="236" t="s">
        <v>240</v>
      </c>
      <c r="C88" s="237"/>
      <c r="D88" s="237"/>
      <c r="E88" s="238"/>
      <c r="F88" s="239"/>
    </row>
    <row r="89" spans="1:6" s="240" customFormat="1" x14ac:dyDescent="0.2">
      <c r="A89" s="235"/>
      <c r="B89" s="236" t="s">
        <v>241</v>
      </c>
      <c r="C89" s="237"/>
      <c r="D89" s="237"/>
      <c r="E89" s="238"/>
      <c r="F89" s="239"/>
    </row>
    <row r="90" spans="1:6" s="240" customFormat="1" ht="12.6" x14ac:dyDescent="0.25">
      <c r="A90" s="235"/>
      <c r="B90" s="236" t="s">
        <v>242</v>
      </c>
      <c r="C90" s="237"/>
      <c r="D90" s="237"/>
      <c r="E90" s="238"/>
      <c r="F90" s="239"/>
    </row>
    <row r="91" spans="1:6" s="240" customFormat="1" x14ac:dyDescent="0.2">
      <c r="A91" s="235"/>
      <c r="B91" s="236" t="s">
        <v>243</v>
      </c>
      <c r="C91" s="237"/>
      <c r="D91" s="237"/>
      <c r="E91" s="238"/>
      <c r="F91" s="239"/>
    </row>
    <row r="92" spans="1:6" s="240" customFormat="1" ht="12.6" x14ac:dyDescent="0.25">
      <c r="A92" s="235"/>
      <c r="B92" s="236" t="s">
        <v>244</v>
      </c>
      <c r="C92" s="237"/>
      <c r="D92" s="237"/>
      <c r="E92" s="238"/>
      <c r="F92" s="239"/>
    </row>
    <row r="93" spans="1:6" s="240" customFormat="1" x14ac:dyDescent="0.2">
      <c r="A93" s="235"/>
      <c r="B93" s="236" t="s">
        <v>245</v>
      </c>
      <c r="C93" s="237"/>
      <c r="D93" s="237"/>
      <c r="E93" s="238"/>
      <c r="F93" s="239"/>
    </row>
    <row r="94" spans="1:6" s="240" customFormat="1" x14ac:dyDescent="0.2">
      <c r="A94" s="235"/>
      <c r="B94" s="236" t="s">
        <v>246</v>
      </c>
      <c r="C94" s="237"/>
      <c r="D94" s="237"/>
      <c r="E94" s="238"/>
      <c r="F94" s="239"/>
    </row>
    <row r="95" spans="1:6" s="240" customFormat="1" ht="12.6" x14ac:dyDescent="0.25">
      <c r="A95" s="235"/>
      <c r="B95" s="236" t="s">
        <v>247</v>
      </c>
      <c r="C95" s="237"/>
      <c r="D95" s="237"/>
      <c r="E95" s="238"/>
      <c r="F95" s="239"/>
    </row>
    <row r="96" spans="1:6" s="240" customFormat="1" x14ac:dyDescent="0.2">
      <c r="A96" s="235"/>
      <c r="B96" s="236" t="s">
        <v>248</v>
      </c>
      <c r="C96" s="237"/>
      <c r="D96" s="237"/>
      <c r="E96" s="238"/>
      <c r="F96" s="239"/>
    </row>
    <row r="97" spans="1:6" s="240" customFormat="1" x14ac:dyDescent="0.2">
      <c r="A97" s="235"/>
      <c r="B97" s="236" t="s">
        <v>249</v>
      </c>
      <c r="C97" s="237"/>
      <c r="D97" s="237"/>
      <c r="E97" s="238"/>
      <c r="F97" s="239"/>
    </row>
    <row r="98" spans="1:6" s="240" customFormat="1" x14ac:dyDescent="0.2">
      <c r="A98" s="235"/>
      <c r="B98" s="236" t="s">
        <v>250</v>
      </c>
      <c r="C98" s="237"/>
      <c r="D98" s="237"/>
      <c r="E98" s="238"/>
      <c r="F98" s="239"/>
    </row>
    <row r="99" spans="1:6" s="240" customFormat="1" x14ac:dyDescent="0.2">
      <c r="A99" s="235"/>
      <c r="B99" s="236" t="s">
        <v>251</v>
      </c>
      <c r="C99" s="237"/>
      <c r="D99" s="237"/>
      <c r="E99" s="238"/>
      <c r="F99" s="239"/>
    </row>
    <row r="100" spans="1:6" s="240" customFormat="1" ht="12.6" x14ac:dyDescent="0.25">
      <c r="A100" s="235"/>
      <c r="B100" s="236" t="s">
        <v>252</v>
      </c>
      <c r="C100" s="237"/>
      <c r="D100" s="237"/>
      <c r="E100" s="238"/>
      <c r="F100" s="239"/>
    </row>
    <row r="101" spans="1:6" s="240" customFormat="1" ht="12.6" x14ac:dyDescent="0.25">
      <c r="A101" s="235"/>
      <c r="B101" s="236" t="s">
        <v>253</v>
      </c>
      <c r="C101" s="237"/>
      <c r="D101" s="237"/>
      <c r="E101" s="238"/>
      <c r="F101" s="239"/>
    </row>
    <row r="102" spans="1:6" s="240" customFormat="1" x14ac:dyDescent="0.2">
      <c r="A102" s="235"/>
      <c r="B102" s="236" t="s">
        <v>254</v>
      </c>
      <c r="C102" s="237"/>
      <c r="D102" s="237"/>
      <c r="E102" s="238"/>
      <c r="F102" s="239"/>
    </row>
    <row r="103" spans="1:6" s="240" customFormat="1" ht="12.6" x14ac:dyDescent="0.25">
      <c r="A103" s="235"/>
      <c r="B103" s="236" t="s">
        <v>255</v>
      </c>
      <c r="C103" s="237"/>
      <c r="D103" s="237"/>
      <c r="E103" s="238"/>
      <c r="F103" s="239"/>
    </row>
    <row r="104" spans="1:6" s="240" customFormat="1" ht="12.6" x14ac:dyDescent="0.25">
      <c r="A104" s="235"/>
      <c r="B104" s="236" t="s">
        <v>256</v>
      </c>
      <c r="C104" s="237"/>
      <c r="D104" s="237"/>
      <c r="E104" s="238"/>
      <c r="F104" s="239"/>
    </row>
    <row r="105" spans="1:6" s="240" customFormat="1" x14ac:dyDescent="0.2">
      <c r="A105" s="235"/>
      <c r="B105" s="236" t="s">
        <v>257</v>
      </c>
      <c r="C105" s="237"/>
      <c r="D105" s="237"/>
      <c r="E105" s="238"/>
      <c r="F105" s="239"/>
    </row>
    <row r="106" spans="1:6" s="240" customFormat="1" ht="12.6" x14ac:dyDescent="0.25">
      <c r="A106" s="235"/>
      <c r="B106" s="236" t="s">
        <v>258</v>
      </c>
      <c r="C106" s="237"/>
      <c r="D106" s="237"/>
      <c r="E106" s="238"/>
      <c r="F106" s="239"/>
    </row>
    <row r="107" spans="1:6" s="240" customFormat="1" ht="12.6" x14ac:dyDescent="0.25">
      <c r="A107" s="235"/>
      <c r="B107" s="236" t="s">
        <v>253</v>
      </c>
      <c r="C107" s="237"/>
      <c r="D107" s="237"/>
      <c r="E107" s="238"/>
      <c r="F107" s="239"/>
    </row>
    <row r="108" spans="1:6" s="240" customFormat="1" x14ac:dyDescent="0.2">
      <c r="A108" s="235"/>
      <c r="B108" s="236" t="s">
        <v>259</v>
      </c>
      <c r="C108" s="237"/>
      <c r="D108" s="237"/>
      <c r="E108" s="238"/>
      <c r="F108" s="239"/>
    </row>
    <row r="109" spans="1:6" s="240" customFormat="1" x14ac:dyDescent="0.2">
      <c r="A109" s="235"/>
      <c r="B109" s="236" t="s">
        <v>260</v>
      </c>
      <c r="C109" s="237"/>
      <c r="D109" s="237"/>
      <c r="E109" s="238"/>
      <c r="F109" s="239"/>
    </row>
    <row r="110" spans="1:6" s="240" customFormat="1" x14ac:dyDescent="0.2">
      <c r="A110" s="235"/>
      <c r="B110" s="236" t="s">
        <v>261</v>
      </c>
      <c r="C110" s="237"/>
      <c r="D110" s="237"/>
      <c r="E110" s="238"/>
      <c r="F110" s="239"/>
    </row>
    <row r="111" spans="1:6" s="240" customFormat="1" ht="12.6" x14ac:dyDescent="0.25">
      <c r="A111" s="235"/>
      <c r="B111" s="236" t="s">
        <v>262</v>
      </c>
      <c r="C111" s="237"/>
      <c r="D111" s="237"/>
      <c r="E111" s="238"/>
      <c r="F111" s="239"/>
    </row>
    <row r="112" spans="1:6" s="240" customFormat="1" x14ac:dyDescent="0.2">
      <c r="A112" s="235"/>
      <c r="B112" s="236" t="s">
        <v>206</v>
      </c>
      <c r="C112" s="237"/>
      <c r="D112" s="237"/>
      <c r="E112" s="238"/>
      <c r="F112" s="239"/>
    </row>
    <row r="113" spans="1:6" s="240" customFormat="1" x14ac:dyDescent="0.2">
      <c r="A113" s="235"/>
      <c r="B113" s="236" t="s">
        <v>263</v>
      </c>
      <c r="C113" s="237"/>
      <c r="D113" s="237"/>
      <c r="E113" s="238"/>
      <c r="F113" s="239"/>
    </row>
    <row r="114" spans="1:6" s="240" customFormat="1" ht="12.6" x14ac:dyDescent="0.25">
      <c r="A114" s="235"/>
      <c r="B114" s="236" t="s">
        <v>264</v>
      </c>
      <c r="C114" s="237"/>
      <c r="D114" s="237"/>
      <c r="E114" s="238"/>
      <c r="F114" s="239"/>
    </row>
    <row r="115" spans="1:6" s="240" customFormat="1" x14ac:dyDescent="0.2">
      <c r="A115" s="235"/>
      <c r="B115" s="236" t="s">
        <v>265</v>
      </c>
      <c r="C115" s="237"/>
      <c r="D115" s="237"/>
      <c r="E115" s="238"/>
      <c r="F115" s="239"/>
    </row>
    <row r="116" spans="1:6" s="240" customFormat="1" x14ac:dyDescent="0.2">
      <c r="A116" s="235"/>
      <c r="B116" s="236" t="s">
        <v>266</v>
      </c>
      <c r="C116" s="237"/>
      <c r="D116" s="237"/>
      <c r="E116" s="238"/>
      <c r="F116" s="239"/>
    </row>
    <row r="117" spans="1:6" s="240" customFormat="1" x14ac:dyDescent="0.2">
      <c r="A117" s="235"/>
      <c r="B117" s="236" t="s">
        <v>267</v>
      </c>
      <c r="C117" s="237"/>
      <c r="D117" s="237"/>
      <c r="E117" s="238"/>
      <c r="F117" s="239"/>
    </row>
    <row r="118" spans="1:6" s="240" customFormat="1" ht="12.6" x14ac:dyDescent="0.25">
      <c r="A118" s="235"/>
      <c r="B118" s="236" t="s">
        <v>268</v>
      </c>
      <c r="C118" s="237"/>
      <c r="D118" s="237"/>
      <c r="E118" s="238"/>
      <c r="F118" s="239"/>
    </row>
    <row r="119" spans="1:6" s="240" customFormat="1" x14ac:dyDescent="0.2">
      <c r="A119" s="235"/>
      <c r="B119" s="236" t="s">
        <v>269</v>
      </c>
      <c r="C119" s="237"/>
      <c r="D119" s="237"/>
      <c r="E119" s="238"/>
      <c r="F119" s="239"/>
    </row>
    <row r="120" spans="1:6" s="240" customFormat="1" x14ac:dyDescent="0.2">
      <c r="A120" s="235"/>
      <c r="B120" s="236" t="s">
        <v>270</v>
      </c>
      <c r="C120" s="237"/>
      <c r="D120" s="237"/>
      <c r="E120" s="238"/>
      <c r="F120" s="239"/>
    </row>
    <row r="121" spans="1:6" s="240" customFormat="1" ht="12.6" x14ac:dyDescent="0.25">
      <c r="A121" s="235"/>
      <c r="B121" s="236" t="s">
        <v>271</v>
      </c>
      <c r="C121" s="237"/>
      <c r="D121" s="237"/>
      <c r="E121" s="238"/>
      <c r="F121" s="239"/>
    </row>
    <row r="122" spans="1:6" s="240" customFormat="1" ht="12.6" x14ac:dyDescent="0.25">
      <c r="A122" s="235"/>
      <c r="B122" s="236" t="s">
        <v>272</v>
      </c>
      <c r="C122" s="237"/>
      <c r="D122" s="237"/>
      <c r="E122" s="238"/>
      <c r="F122" s="239"/>
    </row>
    <row r="123" spans="1:6" s="240" customFormat="1" x14ac:dyDescent="0.2">
      <c r="A123" s="235"/>
      <c r="B123" s="236" t="s">
        <v>273</v>
      </c>
      <c r="C123" s="237"/>
      <c r="D123" s="237"/>
      <c r="E123" s="238"/>
      <c r="F123" s="239"/>
    </row>
    <row r="124" spans="1:6" s="240" customFormat="1" x14ac:dyDescent="0.2">
      <c r="A124" s="235"/>
      <c r="B124" s="236" t="s">
        <v>274</v>
      </c>
      <c r="C124" s="237"/>
      <c r="D124" s="237"/>
      <c r="E124" s="238"/>
      <c r="F124" s="239"/>
    </row>
    <row r="125" spans="1:6" s="240" customFormat="1" ht="12.6" x14ac:dyDescent="0.25">
      <c r="A125" s="235"/>
      <c r="B125" s="236" t="s">
        <v>275</v>
      </c>
      <c r="C125" s="237"/>
      <c r="D125" s="237"/>
      <c r="E125" s="238"/>
      <c r="F125" s="239"/>
    </row>
    <row r="126" spans="1:6" s="240" customFormat="1" x14ac:dyDescent="0.2">
      <c r="A126" s="235"/>
      <c r="B126" s="236" t="s">
        <v>276</v>
      </c>
      <c r="C126" s="237"/>
      <c r="D126" s="237"/>
      <c r="E126" s="238"/>
      <c r="F126" s="239"/>
    </row>
    <row r="127" spans="1:6" s="240" customFormat="1" ht="12.6" x14ac:dyDescent="0.25">
      <c r="A127" s="235"/>
      <c r="B127" s="236" t="s">
        <v>277</v>
      </c>
      <c r="C127" s="237"/>
      <c r="D127" s="237"/>
      <c r="E127" s="238"/>
      <c r="F127" s="239"/>
    </row>
    <row r="128" spans="1:6" s="240" customFormat="1" x14ac:dyDescent="0.2">
      <c r="A128" s="235"/>
      <c r="B128" s="236" t="s">
        <v>278</v>
      </c>
      <c r="C128" s="237"/>
      <c r="D128" s="237"/>
      <c r="E128" s="238"/>
      <c r="F128" s="239"/>
    </row>
    <row r="129" spans="1:6" s="240" customFormat="1" x14ac:dyDescent="0.2">
      <c r="A129" s="235"/>
      <c r="B129" s="236" t="s">
        <v>279</v>
      </c>
      <c r="C129" s="237"/>
      <c r="D129" s="237"/>
      <c r="E129" s="238"/>
      <c r="F129" s="239"/>
    </row>
    <row r="130" spans="1:6" s="240" customFormat="1" ht="12.6" x14ac:dyDescent="0.25">
      <c r="A130" s="235"/>
      <c r="B130" s="236" t="s">
        <v>268</v>
      </c>
      <c r="C130" s="237"/>
      <c r="D130" s="237"/>
      <c r="E130" s="238"/>
      <c r="F130" s="239"/>
    </row>
    <row r="131" spans="1:6" s="240" customFormat="1" x14ac:dyDescent="0.2">
      <c r="A131" s="235"/>
      <c r="B131" s="236" t="s">
        <v>280</v>
      </c>
      <c r="C131" s="237"/>
      <c r="D131" s="237"/>
      <c r="E131" s="238"/>
      <c r="F131" s="239"/>
    </row>
    <row r="132" spans="1:6" s="240" customFormat="1" x14ac:dyDescent="0.2">
      <c r="A132" s="235"/>
      <c r="B132" s="236" t="s">
        <v>281</v>
      </c>
      <c r="C132" s="237"/>
      <c r="D132" s="237"/>
      <c r="E132" s="238"/>
      <c r="F132" s="239"/>
    </row>
    <row r="133" spans="1:6" s="240" customFormat="1" ht="12.6" x14ac:dyDescent="0.25">
      <c r="A133" s="235"/>
      <c r="B133" s="236" t="s">
        <v>282</v>
      </c>
      <c r="C133" s="237"/>
      <c r="D133" s="237"/>
      <c r="E133" s="238"/>
      <c r="F133" s="239"/>
    </row>
    <row r="134" spans="1:6" s="240" customFormat="1" ht="12.6" x14ac:dyDescent="0.25">
      <c r="A134" s="235"/>
      <c r="B134" s="236" t="s">
        <v>272</v>
      </c>
      <c r="C134" s="237"/>
      <c r="D134" s="237"/>
      <c r="E134" s="238"/>
      <c r="F134" s="239"/>
    </row>
    <row r="135" spans="1:6" s="240" customFormat="1" x14ac:dyDescent="0.2">
      <c r="A135" s="235"/>
      <c r="B135" s="236" t="s">
        <v>283</v>
      </c>
      <c r="C135" s="237"/>
      <c r="D135" s="237"/>
      <c r="E135" s="238"/>
      <c r="F135" s="239"/>
    </row>
    <row r="136" spans="1:6" s="240" customFormat="1" x14ac:dyDescent="0.2">
      <c r="A136" s="235"/>
      <c r="B136" s="236" t="s">
        <v>284</v>
      </c>
      <c r="C136" s="237"/>
      <c r="D136" s="237"/>
      <c r="E136" s="238"/>
      <c r="F136" s="239"/>
    </row>
    <row r="137" spans="1:6" s="240" customFormat="1" ht="12.6" x14ac:dyDescent="0.25">
      <c r="A137" s="235"/>
      <c r="B137" s="236" t="s">
        <v>285</v>
      </c>
      <c r="C137" s="237"/>
      <c r="D137" s="237"/>
      <c r="E137" s="238"/>
      <c r="F137" s="239"/>
    </row>
    <row r="138" spans="1:6" s="240" customFormat="1" x14ac:dyDescent="0.2">
      <c r="A138" s="235"/>
      <c r="B138" s="236" t="s">
        <v>286</v>
      </c>
      <c r="C138" s="237"/>
      <c r="D138" s="237"/>
      <c r="E138" s="238"/>
      <c r="F138" s="239"/>
    </row>
    <row r="139" spans="1:6" s="240" customFormat="1" ht="12.6" x14ac:dyDescent="0.25">
      <c r="A139" s="235"/>
      <c r="B139" s="236" t="s">
        <v>287</v>
      </c>
      <c r="C139" s="237"/>
      <c r="D139" s="237"/>
      <c r="E139" s="238"/>
      <c r="F139" s="239"/>
    </row>
    <row r="140" spans="1:6" s="240" customFormat="1" x14ac:dyDescent="0.2">
      <c r="A140" s="235"/>
      <c r="B140" s="236" t="s">
        <v>288</v>
      </c>
      <c r="C140" s="237"/>
      <c r="D140" s="237"/>
      <c r="E140" s="238"/>
      <c r="F140" s="239"/>
    </row>
    <row r="141" spans="1:6" s="240" customFormat="1" ht="12.6" x14ac:dyDescent="0.25">
      <c r="A141" s="235"/>
      <c r="B141" s="236" t="s">
        <v>289</v>
      </c>
      <c r="C141" s="237"/>
      <c r="D141" s="237"/>
      <c r="E141" s="238"/>
      <c r="F141" s="239"/>
    </row>
    <row r="142" spans="1:6" s="240" customFormat="1" x14ac:dyDescent="0.2">
      <c r="A142" s="235"/>
      <c r="B142" s="236" t="s">
        <v>290</v>
      </c>
      <c r="C142" s="237"/>
      <c r="D142" s="237"/>
      <c r="E142" s="238"/>
      <c r="F142" s="239"/>
    </row>
    <row r="143" spans="1:6" s="240" customFormat="1" ht="12.6" x14ac:dyDescent="0.25">
      <c r="A143" s="235"/>
      <c r="B143" s="236" t="s">
        <v>291</v>
      </c>
      <c r="C143" s="237"/>
      <c r="D143" s="237"/>
      <c r="E143" s="238"/>
      <c r="F143" s="239"/>
    </row>
    <row r="144" spans="1:6" s="240" customFormat="1" x14ac:dyDescent="0.2">
      <c r="A144" s="235"/>
      <c r="B144" s="236" t="s">
        <v>292</v>
      </c>
      <c r="C144" s="237"/>
      <c r="D144" s="237"/>
      <c r="E144" s="238"/>
      <c r="F144" s="239"/>
    </row>
    <row r="145" spans="1:6" s="240" customFormat="1" x14ac:dyDescent="0.2">
      <c r="A145" s="235"/>
      <c r="B145" s="236" t="s">
        <v>293</v>
      </c>
      <c r="C145" s="237"/>
      <c r="D145" s="237"/>
      <c r="E145" s="238"/>
      <c r="F145" s="239"/>
    </row>
    <row r="146" spans="1:6" s="240" customFormat="1" ht="12.6" x14ac:dyDescent="0.25">
      <c r="A146" s="235"/>
      <c r="B146" s="236" t="s">
        <v>294</v>
      </c>
      <c r="C146" s="237"/>
      <c r="D146" s="237"/>
      <c r="E146" s="238"/>
      <c r="F146" s="239"/>
    </row>
    <row r="147" spans="1:6" s="240" customFormat="1" ht="25.5" x14ac:dyDescent="0.2">
      <c r="A147" s="235"/>
      <c r="B147" s="236" t="s">
        <v>295</v>
      </c>
      <c r="C147" s="237"/>
      <c r="D147" s="237"/>
      <c r="E147" s="238"/>
      <c r="F147" s="239"/>
    </row>
    <row r="148" spans="1:6" s="240" customFormat="1" x14ac:dyDescent="0.2">
      <c r="A148" s="235"/>
      <c r="B148" s="236" t="s">
        <v>296</v>
      </c>
      <c r="C148" s="237"/>
      <c r="D148" s="237"/>
      <c r="E148" s="238"/>
      <c r="F148" s="239"/>
    </row>
    <row r="149" spans="1:6" s="240" customFormat="1" ht="12.6" x14ac:dyDescent="0.25">
      <c r="A149" s="235"/>
      <c r="B149" s="236" t="s">
        <v>297</v>
      </c>
      <c r="C149" s="237"/>
      <c r="D149" s="237"/>
      <c r="E149" s="238"/>
      <c r="F149" s="239"/>
    </row>
    <row r="150" spans="1:6" s="240" customFormat="1" ht="12.6" x14ac:dyDescent="0.25">
      <c r="A150" s="235"/>
      <c r="B150" s="236" t="s">
        <v>298</v>
      </c>
      <c r="C150" s="237"/>
      <c r="D150" s="237"/>
      <c r="E150" s="238"/>
      <c r="F150" s="239"/>
    </row>
    <row r="151" spans="1:6" s="240" customFormat="1" x14ac:dyDescent="0.2">
      <c r="A151" s="235"/>
      <c r="B151" s="236" t="s">
        <v>299</v>
      </c>
      <c r="C151" s="237"/>
      <c r="D151" s="237"/>
      <c r="E151" s="238"/>
      <c r="F151" s="239"/>
    </row>
    <row r="152" spans="1:6" s="240" customFormat="1" ht="12.6" x14ac:dyDescent="0.25">
      <c r="A152" s="235"/>
      <c r="B152" s="236" t="s">
        <v>300</v>
      </c>
      <c r="C152" s="237"/>
      <c r="D152" s="237"/>
      <c r="E152" s="238"/>
      <c r="F152" s="239"/>
    </row>
    <row r="153" spans="1:6" s="240" customFormat="1" ht="12.6" x14ac:dyDescent="0.25">
      <c r="A153" s="235"/>
      <c r="B153" s="236" t="s">
        <v>301</v>
      </c>
      <c r="C153" s="237"/>
      <c r="D153" s="237"/>
      <c r="E153" s="238"/>
      <c r="F153" s="239"/>
    </row>
    <row r="154" spans="1:6" s="240" customFormat="1" x14ac:dyDescent="0.2">
      <c r="A154" s="235"/>
      <c r="B154" s="236" t="s">
        <v>302</v>
      </c>
      <c r="C154" s="237"/>
      <c r="D154" s="237"/>
      <c r="E154" s="238"/>
      <c r="F154" s="239"/>
    </row>
    <row r="155" spans="1:6" s="240" customFormat="1" x14ac:dyDescent="0.2">
      <c r="A155" s="235"/>
      <c r="B155" s="236" t="s">
        <v>303</v>
      </c>
      <c r="C155" s="237"/>
      <c r="D155" s="237"/>
      <c r="E155" s="238"/>
      <c r="F155" s="239"/>
    </row>
    <row r="156" spans="1:6" s="240" customFormat="1" ht="12.6" x14ac:dyDescent="0.25">
      <c r="A156" s="235"/>
      <c r="B156" s="236" t="s">
        <v>304</v>
      </c>
      <c r="C156" s="237"/>
      <c r="D156" s="237"/>
      <c r="E156" s="238"/>
      <c r="F156" s="239"/>
    </row>
    <row r="157" spans="1:6" s="240" customFormat="1" ht="12.6" x14ac:dyDescent="0.25">
      <c r="A157" s="235"/>
      <c r="B157" s="236" t="s">
        <v>305</v>
      </c>
      <c r="C157" s="237"/>
      <c r="D157" s="237"/>
      <c r="E157" s="238"/>
      <c r="F157" s="239"/>
    </row>
    <row r="158" spans="1:6" s="240" customFormat="1" ht="12.6" x14ac:dyDescent="0.25">
      <c r="A158" s="235"/>
      <c r="B158" s="236" t="s">
        <v>306</v>
      </c>
      <c r="C158" s="237"/>
      <c r="D158" s="237"/>
      <c r="E158" s="238"/>
      <c r="F158" s="239"/>
    </row>
    <row r="159" spans="1:6" s="240" customFormat="1" ht="12.6" x14ac:dyDescent="0.25">
      <c r="A159" s="235"/>
      <c r="B159" s="236" t="s">
        <v>307</v>
      </c>
      <c r="C159" s="237"/>
      <c r="D159" s="237"/>
      <c r="E159" s="238"/>
      <c r="F159" s="239"/>
    </row>
    <row r="160" spans="1:6" s="240" customFormat="1" ht="12.6" x14ac:dyDescent="0.25">
      <c r="A160" s="235"/>
      <c r="B160" s="236" t="s">
        <v>308</v>
      </c>
      <c r="C160" s="237"/>
      <c r="D160" s="237"/>
      <c r="E160" s="238"/>
      <c r="F160" s="239"/>
    </row>
    <row r="161" spans="1:6" s="240" customFormat="1" x14ac:dyDescent="0.2">
      <c r="A161" s="235"/>
      <c r="B161" s="236" t="s">
        <v>309</v>
      </c>
      <c r="C161" s="237"/>
      <c r="D161" s="237"/>
      <c r="E161" s="238"/>
      <c r="F161" s="239"/>
    </row>
    <row r="162" spans="1:6" s="240" customFormat="1" ht="12.6" x14ac:dyDescent="0.25">
      <c r="A162" s="235"/>
      <c r="B162" s="236" t="s">
        <v>310</v>
      </c>
      <c r="C162" s="237"/>
      <c r="D162" s="237"/>
      <c r="E162" s="238"/>
      <c r="F162" s="239"/>
    </row>
    <row r="163" spans="1:6" s="240" customFormat="1" x14ac:dyDescent="0.2">
      <c r="A163" s="235"/>
      <c r="B163" s="236" t="s">
        <v>311</v>
      </c>
      <c r="C163" s="237"/>
      <c r="D163" s="237"/>
      <c r="E163" s="238"/>
      <c r="F163" s="239"/>
    </row>
    <row r="164" spans="1:6" s="240" customFormat="1" x14ac:dyDescent="0.2">
      <c r="A164" s="235"/>
      <c r="B164" s="236" t="s">
        <v>312</v>
      </c>
      <c r="C164" s="237"/>
      <c r="D164" s="237"/>
      <c r="E164" s="238"/>
      <c r="F164" s="239"/>
    </row>
    <row r="165" spans="1:6" s="240" customFormat="1" x14ac:dyDescent="0.2">
      <c r="A165" s="235"/>
      <c r="B165" s="236" t="s">
        <v>313</v>
      </c>
      <c r="C165" s="237"/>
      <c r="D165" s="237"/>
      <c r="E165" s="238"/>
      <c r="F165" s="239"/>
    </row>
    <row r="166" spans="1:6" s="240" customFormat="1" ht="12.6" x14ac:dyDescent="0.25">
      <c r="A166" s="235"/>
      <c r="B166" s="236" t="s">
        <v>253</v>
      </c>
      <c r="C166" s="237"/>
      <c r="D166" s="237"/>
      <c r="E166" s="238"/>
      <c r="F166" s="239"/>
    </row>
    <row r="167" spans="1:6" s="240" customFormat="1" ht="12.6" x14ac:dyDescent="0.25">
      <c r="A167" s="235"/>
      <c r="B167" s="236" t="s">
        <v>314</v>
      </c>
      <c r="C167" s="237"/>
      <c r="D167" s="237"/>
      <c r="E167" s="238"/>
      <c r="F167" s="239"/>
    </row>
    <row r="168" spans="1:6" s="240" customFormat="1" ht="12.6" x14ac:dyDescent="0.25">
      <c r="A168" s="235"/>
      <c r="B168" s="236" t="s">
        <v>315</v>
      </c>
      <c r="C168" s="237"/>
      <c r="D168" s="237"/>
      <c r="E168" s="238"/>
      <c r="F168" s="239"/>
    </row>
    <row r="169" spans="1:6" s="240" customFormat="1" ht="12.6" x14ac:dyDescent="0.25">
      <c r="A169" s="235"/>
      <c r="B169" s="236" t="s">
        <v>253</v>
      </c>
      <c r="C169" s="237"/>
      <c r="D169" s="237"/>
      <c r="E169" s="238"/>
      <c r="F169" s="239"/>
    </row>
    <row r="170" spans="1:6" s="240" customFormat="1" x14ac:dyDescent="0.2">
      <c r="A170" s="235"/>
      <c r="B170" s="236" t="s">
        <v>254</v>
      </c>
      <c r="C170" s="237"/>
      <c r="D170" s="237"/>
      <c r="E170" s="238"/>
      <c r="F170" s="239"/>
    </row>
    <row r="171" spans="1:6" s="240" customFormat="1" ht="12.6" x14ac:dyDescent="0.25">
      <c r="A171" s="235"/>
      <c r="B171" s="236" t="s">
        <v>255</v>
      </c>
      <c r="C171" s="237"/>
      <c r="D171" s="237"/>
      <c r="E171" s="238"/>
      <c r="F171" s="239"/>
    </row>
    <row r="172" spans="1:6" s="240" customFormat="1" ht="12.6" x14ac:dyDescent="0.25">
      <c r="A172" s="235"/>
      <c r="B172" s="236" t="s">
        <v>316</v>
      </c>
      <c r="C172" s="237"/>
      <c r="D172" s="237"/>
      <c r="E172" s="238"/>
      <c r="F172" s="239"/>
    </row>
    <row r="173" spans="1:6" s="240" customFormat="1" ht="12.6" x14ac:dyDescent="0.25">
      <c r="A173" s="235"/>
      <c r="B173" s="236" t="s">
        <v>317</v>
      </c>
      <c r="C173" s="237"/>
      <c r="D173" s="237"/>
      <c r="E173" s="238"/>
      <c r="F173" s="239"/>
    </row>
    <row r="174" spans="1:6" s="240" customFormat="1" x14ac:dyDescent="0.2">
      <c r="A174" s="235"/>
      <c r="B174" s="236" t="s">
        <v>318</v>
      </c>
      <c r="C174" s="237"/>
      <c r="D174" s="237"/>
      <c r="E174" s="238"/>
      <c r="F174" s="239"/>
    </row>
    <row r="175" spans="1:6" s="240" customFormat="1" ht="12.6" x14ac:dyDescent="0.25">
      <c r="A175" s="235"/>
      <c r="B175" s="236" t="s">
        <v>319</v>
      </c>
      <c r="C175" s="237"/>
      <c r="D175" s="237"/>
      <c r="E175" s="238"/>
      <c r="F175" s="239"/>
    </row>
    <row r="176" spans="1:6" s="240" customFormat="1" ht="12.6" x14ac:dyDescent="0.25">
      <c r="A176" s="235"/>
      <c r="B176" s="236" t="s">
        <v>320</v>
      </c>
      <c r="C176" s="237"/>
      <c r="D176" s="237"/>
      <c r="E176" s="238"/>
      <c r="F176" s="239"/>
    </row>
    <row r="177" spans="1:6" s="240" customFormat="1" ht="12.6" x14ac:dyDescent="0.25">
      <c r="A177" s="235"/>
      <c r="B177" s="236" t="s">
        <v>321</v>
      </c>
      <c r="C177" s="237"/>
      <c r="D177" s="237"/>
      <c r="E177" s="238"/>
      <c r="F177" s="239"/>
    </row>
    <row r="178" spans="1:6" s="240" customFormat="1" ht="12.6" x14ac:dyDescent="0.25">
      <c r="A178" s="235"/>
      <c r="B178" s="236" t="s">
        <v>322</v>
      </c>
      <c r="C178" s="237"/>
      <c r="D178" s="237"/>
      <c r="E178" s="238"/>
      <c r="F178" s="239"/>
    </row>
    <row r="179" spans="1:6" s="240" customFormat="1" ht="12.6" x14ac:dyDescent="0.25">
      <c r="A179" s="235"/>
      <c r="B179" s="236" t="s">
        <v>323</v>
      </c>
      <c r="C179" s="237"/>
      <c r="D179" s="237"/>
      <c r="E179" s="238"/>
      <c r="F179" s="239"/>
    </row>
    <row r="180" spans="1:6" s="240" customFormat="1" x14ac:dyDescent="0.2">
      <c r="A180" s="235"/>
      <c r="B180" s="236" t="s">
        <v>324</v>
      </c>
      <c r="C180" s="237"/>
      <c r="D180" s="237"/>
      <c r="E180" s="238"/>
      <c r="F180" s="239"/>
    </row>
    <row r="181" spans="1:6" s="240" customFormat="1" ht="12.6" x14ac:dyDescent="0.25">
      <c r="A181" s="235"/>
      <c r="B181" s="236" t="s">
        <v>325</v>
      </c>
      <c r="C181" s="237"/>
      <c r="D181" s="237"/>
      <c r="E181" s="238"/>
      <c r="F181" s="239"/>
    </row>
    <row r="182" spans="1:6" s="240" customFormat="1" x14ac:dyDescent="0.2">
      <c r="A182" s="235"/>
      <c r="B182" s="236" t="s">
        <v>263</v>
      </c>
      <c r="C182" s="237"/>
      <c r="D182" s="237"/>
      <c r="E182" s="238"/>
      <c r="F182" s="239"/>
    </row>
    <row r="183" spans="1:6" s="240" customFormat="1" ht="12.6" x14ac:dyDescent="0.25">
      <c r="A183" s="235"/>
      <c r="B183" s="236" t="s">
        <v>297</v>
      </c>
      <c r="C183" s="237"/>
      <c r="D183" s="237"/>
      <c r="E183" s="238"/>
      <c r="F183" s="239"/>
    </row>
    <row r="184" spans="1:6" s="240" customFormat="1" ht="12.6" x14ac:dyDescent="0.25">
      <c r="A184" s="235"/>
      <c r="B184" s="236" t="s">
        <v>326</v>
      </c>
      <c r="C184" s="237"/>
      <c r="D184" s="237"/>
      <c r="E184" s="238"/>
      <c r="F184" s="239"/>
    </row>
    <row r="185" spans="1:6" s="240" customFormat="1" x14ac:dyDescent="0.2">
      <c r="A185" s="235"/>
      <c r="B185" s="236" t="s">
        <v>327</v>
      </c>
      <c r="C185" s="237"/>
      <c r="D185" s="237"/>
      <c r="E185" s="238"/>
      <c r="F185" s="239"/>
    </row>
    <row r="186" spans="1:6" s="240" customFormat="1" x14ac:dyDescent="0.2">
      <c r="A186" s="235"/>
      <c r="B186" s="236" t="s">
        <v>328</v>
      </c>
      <c r="C186" s="237"/>
      <c r="D186" s="237"/>
      <c r="E186" s="238"/>
      <c r="F186" s="239"/>
    </row>
    <row r="187" spans="1:6" s="240" customFormat="1" ht="12.6" x14ac:dyDescent="0.25">
      <c r="A187" s="235"/>
      <c r="B187" s="236" t="s">
        <v>329</v>
      </c>
      <c r="C187" s="237"/>
      <c r="D187" s="237"/>
      <c r="E187" s="238"/>
      <c r="F187" s="239"/>
    </row>
    <row r="188" spans="1:6" s="240" customFormat="1" ht="12.6" x14ac:dyDescent="0.25">
      <c r="A188" s="235"/>
      <c r="B188" s="236" t="s">
        <v>330</v>
      </c>
      <c r="C188" s="237"/>
      <c r="D188" s="237"/>
      <c r="E188" s="238"/>
      <c r="F188" s="239"/>
    </row>
    <row r="189" spans="1:6" s="240" customFormat="1" ht="12.6" x14ac:dyDescent="0.25">
      <c r="A189" s="235"/>
      <c r="B189" s="236" t="s">
        <v>331</v>
      </c>
      <c r="C189" s="237"/>
      <c r="D189" s="237"/>
      <c r="E189" s="238"/>
      <c r="F189" s="239"/>
    </row>
    <row r="190" spans="1:6" s="240" customFormat="1" x14ac:dyDescent="0.2">
      <c r="A190" s="235"/>
      <c r="B190" s="236" t="s">
        <v>332</v>
      </c>
      <c r="C190" s="237"/>
      <c r="D190" s="237"/>
      <c r="E190" s="238"/>
      <c r="F190" s="239"/>
    </row>
    <row r="191" spans="1:6" s="240" customFormat="1" ht="12.6" x14ac:dyDescent="0.25">
      <c r="A191" s="235"/>
      <c r="B191" s="236" t="s">
        <v>333</v>
      </c>
      <c r="C191" s="237"/>
      <c r="D191" s="237"/>
      <c r="E191" s="238"/>
      <c r="F191" s="239"/>
    </row>
    <row r="192" spans="1:6" s="240" customFormat="1" ht="12.6" x14ac:dyDescent="0.25">
      <c r="A192" s="235"/>
      <c r="B192" s="236" t="s">
        <v>334</v>
      </c>
      <c r="C192" s="237"/>
      <c r="D192" s="237"/>
      <c r="E192" s="238"/>
      <c r="F192" s="239"/>
    </row>
    <row r="193" spans="1:6" s="240" customFormat="1" x14ac:dyDescent="0.2">
      <c r="A193" s="235"/>
      <c r="B193" s="236" t="s">
        <v>335</v>
      </c>
      <c r="C193" s="237"/>
      <c r="D193" s="237"/>
      <c r="E193" s="238"/>
      <c r="F193" s="239"/>
    </row>
    <row r="194" spans="1:6" s="240" customFormat="1" x14ac:dyDescent="0.2">
      <c r="A194" s="235"/>
      <c r="B194" s="236" t="s">
        <v>336</v>
      </c>
      <c r="C194" s="237"/>
      <c r="D194" s="237"/>
      <c r="E194" s="238"/>
      <c r="F194" s="239"/>
    </row>
    <row r="195" spans="1:6" s="240" customFormat="1" ht="12.6" x14ac:dyDescent="0.25">
      <c r="A195" s="235"/>
      <c r="B195" s="236" t="s">
        <v>294</v>
      </c>
      <c r="C195" s="237"/>
      <c r="D195" s="237"/>
      <c r="E195" s="238"/>
      <c r="F195" s="239"/>
    </row>
    <row r="196" spans="1:6" s="240" customFormat="1" ht="12.6" x14ac:dyDescent="0.25">
      <c r="A196" s="235"/>
      <c r="B196" s="236" t="s">
        <v>253</v>
      </c>
      <c r="C196" s="237"/>
      <c r="D196" s="237"/>
      <c r="E196" s="238"/>
      <c r="F196" s="239"/>
    </row>
    <row r="197" spans="1:6" s="240" customFormat="1" x14ac:dyDescent="0.2">
      <c r="A197" s="235"/>
      <c r="B197" s="236" t="s">
        <v>337</v>
      </c>
      <c r="C197" s="237"/>
      <c r="D197" s="237"/>
      <c r="E197" s="238"/>
      <c r="F197" s="239"/>
    </row>
    <row r="198" spans="1:6" s="240" customFormat="1" x14ac:dyDescent="0.2">
      <c r="A198" s="235"/>
      <c r="B198" s="236" t="s">
        <v>338</v>
      </c>
      <c r="C198" s="237"/>
      <c r="D198" s="237"/>
      <c r="E198" s="238"/>
      <c r="F198" s="239"/>
    </row>
    <row r="199" spans="1:6" s="240" customFormat="1" ht="12.6" x14ac:dyDescent="0.25">
      <c r="A199" s="235"/>
      <c r="B199" s="236" t="s">
        <v>339</v>
      </c>
      <c r="C199" s="237"/>
      <c r="D199" s="237"/>
      <c r="E199" s="238"/>
      <c r="F199" s="239"/>
    </row>
    <row r="200" spans="1:6" s="240" customFormat="1" x14ac:dyDescent="0.2">
      <c r="A200" s="235"/>
      <c r="B200" s="236" t="s">
        <v>243</v>
      </c>
      <c r="C200" s="237"/>
      <c r="D200" s="237"/>
      <c r="E200" s="238"/>
      <c r="F200" s="239"/>
    </row>
    <row r="201" spans="1:6" s="240" customFormat="1" ht="12.6" x14ac:dyDescent="0.25">
      <c r="A201" s="235"/>
      <c r="B201" s="236" t="s">
        <v>340</v>
      </c>
      <c r="C201" s="237"/>
      <c r="D201" s="237"/>
      <c r="E201" s="238"/>
      <c r="F201" s="239"/>
    </row>
    <row r="202" spans="1:6" s="240" customFormat="1" ht="12.6" x14ac:dyDescent="0.25">
      <c r="A202" s="235"/>
      <c r="B202" s="236" t="s">
        <v>341</v>
      </c>
      <c r="C202" s="237"/>
      <c r="D202" s="237"/>
      <c r="E202" s="238"/>
      <c r="F202" s="239"/>
    </row>
    <row r="203" spans="1:6" s="240" customFormat="1" ht="12.6" x14ac:dyDescent="0.25">
      <c r="A203" s="235"/>
      <c r="B203" s="236" t="s">
        <v>321</v>
      </c>
      <c r="C203" s="237"/>
      <c r="D203" s="237"/>
      <c r="E203" s="238"/>
      <c r="F203" s="239"/>
    </row>
    <row r="204" spans="1:6" s="240" customFormat="1" ht="12.6" x14ac:dyDescent="0.25">
      <c r="A204" s="235"/>
      <c r="B204" s="236" t="s">
        <v>322</v>
      </c>
      <c r="C204" s="237"/>
      <c r="D204" s="237"/>
      <c r="E204" s="238"/>
      <c r="F204" s="239"/>
    </row>
    <row r="205" spans="1:6" s="240" customFormat="1" ht="12.6" x14ac:dyDescent="0.25">
      <c r="A205" s="235"/>
      <c r="B205" s="236" t="s">
        <v>323</v>
      </c>
      <c r="C205" s="237"/>
      <c r="D205" s="237"/>
      <c r="E205" s="238"/>
      <c r="F205" s="239"/>
    </row>
    <row r="206" spans="1:6" s="240" customFormat="1" x14ac:dyDescent="0.2">
      <c r="A206" s="235"/>
      <c r="B206" s="236" t="s">
        <v>324</v>
      </c>
      <c r="C206" s="237"/>
      <c r="D206" s="237"/>
      <c r="E206" s="238"/>
      <c r="F206" s="239"/>
    </row>
    <row r="207" spans="1:6" s="240" customFormat="1" ht="12.6" x14ac:dyDescent="0.25">
      <c r="A207" s="235"/>
      <c r="B207" s="236" t="s">
        <v>325</v>
      </c>
      <c r="C207" s="237"/>
      <c r="D207" s="237"/>
      <c r="E207" s="238"/>
      <c r="F207" s="239"/>
    </row>
    <row r="208" spans="1:6" s="240" customFormat="1" x14ac:dyDescent="0.2">
      <c r="A208" s="235"/>
      <c r="B208" s="236" t="s">
        <v>263</v>
      </c>
      <c r="C208" s="237"/>
      <c r="D208" s="237"/>
      <c r="E208" s="238"/>
      <c r="F208" s="239"/>
    </row>
    <row r="209" spans="1:6" s="240" customFormat="1" ht="12.6" x14ac:dyDescent="0.25">
      <c r="A209" s="235"/>
      <c r="B209" s="236" t="s">
        <v>342</v>
      </c>
      <c r="C209" s="237"/>
      <c r="D209" s="237"/>
      <c r="E209" s="238"/>
      <c r="F209" s="239"/>
    </row>
    <row r="210" spans="1:6" s="240" customFormat="1" ht="12.6" x14ac:dyDescent="0.25">
      <c r="A210" s="235"/>
      <c r="B210" s="236" t="s">
        <v>343</v>
      </c>
      <c r="C210" s="237"/>
      <c r="D210" s="237"/>
      <c r="E210" s="238"/>
      <c r="F210" s="239"/>
    </row>
    <row r="211" spans="1:6" s="240" customFormat="1" ht="12.6" x14ac:dyDescent="0.25">
      <c r="A211" s="235"/>
      <c r="B211" s="236" t="s">
        <v>344</v>
      </c>
      <c r="C211" s="237"/>
      <c r="D211" s="237"/>
      <c r="E211" s="238"/>
      <c r="F211" s="239"/>
    </row>
    <row r="212" spans="1:6" s="240" customFormat="1" ht="12.6" x14ac:dyDescent="0.25">
      <c r="A212" s="235"/>
      <c r="B212" s="236" t="s">
        <v>345</v>
      </c>
      <c r="C212" s="237"/>
      <c r="D212" s="237"/>
      <c r="E212" s="238"/>
      <c r="F212" s="239"/>
    </row>
    <row r="213" spans="1:6" s="240" customFormat="1" ht="12.6" x14ac:dyDescent="0.25">
      <c r="A213" s="235"/>
      <c r="B213" s="236" t="s">
        <v>255</v>
      </c>
      <c r="C213" s="237"/>
      <c r="D213" s="237"/>
      <c r="E213" s="238"/>
      <c r="F213" s="239"/>
    </row>
    <row r="214" spans="1:6" s="240" customFormat="1" ht="12.6" x14ac:dyDescent="0.25">
      <c r="A214" s="235"/>
      <c r="B214" s="236" t="s">
        <v>346</v>
      </c>
      <c r="C214" s="237"/>
      <c r="D214" s="237"/>
      <c r="E214" s="238"/>
      <c r="F214" s="239"/>
    </row>
    <row r="215" spans="1:6" s="240" customFormat="1" ht="12.6" x14ac:dyDescent="0.25">
      <c r="A215" s="235"/>
      <c r="B215" s="236" t="s">
        <v>347</v>
      </c>
      <c r="C215" s="237"/>
      <c r="D215" s="237"/>
      <c r="E215" s="238"/>
      <c r="F215" s="239"/>
    </row>
    <row r="216" spans="1:6" s="240" customFormat="1" ht="12.6" x14ac:dyDescent="0.25">
      <c r="A216" s="235"/>
      <c r="B216" s="236" t="s">
        <v>348</v>
      </c>
      <c r="C216" s="237"/>
      <c r="D216" s="237"/>
      <c r="E216" s="238"/>
      <c r="F216" s="239"/>
    </row>
    <row r="217" spans="1:6" s="240" customFormat="1" x14ac:dyDescent="0.2">
      <c r="A217" s="235"/>
      <c r="B217" s="236" t="s">
        <v>290</v>
      </c>
      <c r="C217" s="237"/>
      <c r="D217" s="237"/>
      <c r="E217" s="238"/>
      <c r="F217" s="239"/>
    </row>
    <row r="218" spans="1:6" s="240" customFormat="1" ht="12.6" x14ac:dyDescent="0.25">
      <c r="A218" s="235"/>
      <c r="B218" s="236" t="s">
        <v>291</v>
      </c>
      <c r="C218" s="237"/>
      <c r="D218" s="237"/>
      <c r="E218" s="238"/>
      <c r="F218" s="239"/>
    </row>
    <row r="219" spans="1:6" s="240" customFormat="1" x14ac:dyDescent="0.2">
      <c r="A219" s="235"/>
      <c r="B219" s="236" t="s">
        <v>349</v>
      </c>
      <c r="C219" s="237"/>
      <c r="D219" s="237"/>
      <c r="E219" s="238"/>
      <c r="F219" s="239"/>
    </row>
    <row r="220" spans="1:6" s="240" customFormat="1" x14ac:dyDescent="0.2">
      <c r="A220" s="235"/>
      <c r="B220" s="236" t="s">
        <v>350</v>
      </c>
      <c r="C220" s="237"/>
      <c r="D220" s="237"/>
      <c r="E220" s="238"/>
      <c r="F220" s="239"/>
    </row>
    <row r="221" spans="1:6" s="240" customFormat="1" x14ac:dyDescent="0.2">
      <c r="A221" s="235"/>
      <c r="B221" s="236" t="s">
        <v>351</v>
      </c>
      <c r="C221" s="237"/>
      <c r="D221" s="237"/>
      <c r="E221" s="238"/>
      <c r="F221" s="239"/>
    </row>
    <row r="222" spans="1:6" s="240" customFormat="1" x14ac:dyDescent="0.2">
      <c r="A222" s="235"/>
      <c r="B222" s="236" t="s">
        <v>352</v>
      </c>
      <c r="C222" s="237"/>
      <c r="D222" s="237"/>
      <c r="E222" s="238"/>
      <c r="F222" s="239"/>
    </row>
    <row r="223" spans="1:6" s="240" customFormat="1" x14ac:dyDescent="0.2">
      <c r="A223" s="235"/>
      <c r="B223" s="236" t="s">
        <v>353</v>
      </c>
      <c r="C223" s="237"/>
      <c r="D223" s="237"/>
      <c r="E223" s="238"/>
      <c r="F223" s="239"/>
    </row>
    <row r="224" spans="1:6" s="240" customFormat="1" x14ac:dyDescent="0.2">
      <c r="A224" s="235"/>
      <c r="B224" s="236" t="s">
        <v>354</v>
      </c>
      <c r="C224" s="237"/>
      <c r="D224" s="237"/>
      <c r="E224" s="238"/>
      <c r="F224" s="239"/>
    </row>
    <row r="225" spans="1:6" s="240" customFormat="1" x14ac:dyDescent="0.2">
      <c r="A225" s="235"/>
      <c r="B225" s="236" t="s">
        <v>355</v>
      </c>
      <c r="C225" s="237"/>
      <c r="D225" s="237"/>
      <c r="E225" s="238"/>
      <c r="F225" s="239"/>
    </row>
    <row r="226" spans="1:6" s="240" customFormat="1" x14ac:dyDescent="0.2">
      <c r="A226" s="235"/>
      <c r="B226" s="236" t="s">
        <v>356</v>
      </c>
      <c r="C226" s="237"/>
      <c r="D226" s="237"/>
      <c r="E226" s="238"/>
      <c r="F226" s="239"/>
    </row>
    <row r="227" spans="1:6" s="240" customFormat="1" ht="89.25" x14ac:dyDescent="0.2">
      <c r="A227" s="235"/>
      <c r="B227" s="236" t="s">
        <v>357</v>
      </c>
      <c r="C227" s="237"/>
      <c r="D227" s="237"/>
      <c r="E227" s="238"/>
      <c r="F227" s="239"/>
    </row>
    <row r="228" spans="1:6" s="240" customFormat="1" x14ac:dyDescent="0.2">
      <c r="A228" s="235"/>
      <c r="B228" s="236" t="s">
        <v>218</v>
      </c>
      <c r="C228" s="237"/>
      <c r="D228" s="237"/>
      <c r="E228" s="238"/>
      <c r="F228" s="239"/>
    </row>
    <row r="229" spans="1:6" s="240" customFormat="1" ht="12.6" x14ac:dyDescent="0.25">
      <c r="A229" s="235"/>
      <c r="B229" s="236" t="s">
        <v>358</v>
      </c>
      <c r="C229" s="237"/>
      <c r="D229" s="237"/>
      <c r="E229" s="238"/>
      <c r="F229" s="239"/>
    </row>
    <row r="230" spans="1:6" s="240" customFormat="1" ht="12.6" x14ac:dyDescent="0.25">
      <c r="A230" s="235"/>
      <c r="B230" s="236" t="s">
        <v>220</v>
      </c>
      <c r="C230" s="237"/>
      <c r="D230" s="237"/>
      <c r="E230" s="238"/>
      <c r="F230" s="239"/>
    </row>
    <row r="231" spans="1:6" s="240" customFormat="1" x14ac:dyDescent="0.2">
      <c r="A231" s="235"/>
      <c r="B231" s="236" t="s">
        <v>221</v>
      </c>
      <c r="C231" s="237"/>
      <c r="D231" s="237"/>
      <c r="E231" s="238"/>
      <c r="F231" s="239"/>
    </row>
    <row r="232" spans="1:6" s="240" customFormat="1" ht="12.6" x14ac:dyDescent="0.25">
      <c r="A232" s="235"/>
      <c r="B232" s="236" t="s">
        <v>222</v>
      </c>
      <c r="C232" s="237"/>
      <c r="D232" s="237"/>
      <c r="E232" s="238"/>
      <c r="F232" s="239"/>
    </row>
    <row r="233" spans="1:6" s="240" customFormat="1" ht="12.6" x14ac:dyDescent="0.25">
      <c r="A233" s="235"/>
      <c r="B233" s="236" t="s">
        <v>223</v>
      </c>
      <c r="C233" s="237"/>
      <c r="D233" s="237"/>
      <c r="E233" s="238"/>
      <c r="F233" s="239"/>
    </row>
    <row r="234" spans="1:6" s="240" customFormat="1" x14ac:dyDescent="0.2">
      <c r="A234" s="235"/>
      <c r="B234" s="236" t="s">
        <v>359</v>
      </c>
      <c r="C234" s="237"/>
      <c r="D234" s="237"/>
      <c r="E234" s="238"/>
      <c r="F234" s="239"/>
    </row>
    <row r="235" spans="1:6" s="240" customFormat="1" ht="12.6" x14ac:dyDescent="0.25">
      <c r="A235" s="235"/>
      <c r="B235" s="236" t="s">
        <v>225</v>
      </c>
      <c r="C235" s="237"/>
      <c r="D235" s="237"/>
      <c r="E235" s="238"/>
      <c r="F235" s="239"/>
    </row>
    <row r="236" spans="1:6" s="240" customFormat="1" ht="12.6" x14ac:dyDescent="0.25">
      <c r="A236" s="235"/>
      <c r="B236" s="236" t="s">
        <v>226</v>
      </c>
      <c r="C236" s="237"/>
      <c r="D236" s="237"/>
      <c r="E236" s="238"/>
      <c r="F236" s="239"/>
    </row>
    <row r="237" spans="1:6" s="240" customFormat="1" x14ac:dyDescent="0.2">
      <c r="A237" s="235"/>
      <c r="B237" s="236" t="s">
        <v>227</v>
      </c>
      <c r="C237" s="237"/>
      <c r="D237" s="237"/>
      <c r="E237" s="238"/>
      <c r="F237" s="239"/>
    </row>
    <row r="238" spans="1:6" s="240" customFormat="1" ht="12.6" x14ac:dyDescent="0.25">
      <c r="A238" s="235"/>
      <c r="B238" s="236" t="s">
        <v>228</v>
      </c>
      <c r="C238" s="237"/>
      <c r="D238" s="237"/>
      <c r="E238" s="238"/>
      <c r="F238" s="239"/>
    </row>
    <row r="239" spans="1:6" s="240" customFormat="1" ht="12.6" x14ac:dyDescent="0.25">
      <c r="A239" s="235"/>
      <c r="B239" s="236" t="s">
        <v>229</v>
      </c>
      <c r="C239" s="237"/>
      <c r="D239" s="237"/>
      <c r="E239" s="238"/>
      <c r="F239" s="239"/>
    </row>
    <row r="240" spans="1:6" s="240" customFormat="1" ht="12.6" x14ac:dyDescent="0.25">
      <c r="A240" s="235"/>
      <c r="B240" s="236" t="s">
        <v>230</v>
      </c>
      <c r="C240" s="237"/>
      <c r="D240" s="237"/>
      <c r="E240" s="238"/>
      <c r="F240" s="239"/>
    </row>
    <row r="241" spans="1:6" s="240" customFormat="1" ht="12.6" x14ac:dyDescent="0.25">
      <c r="A241" s="235"/>
      <c r="B241" s="236" t="s">
        <v>231</v>
      </c>
      <c r="C241" s="237"/>
      <c r="D241" s="237"/>
      <c r="E241" s="238"/>
      <c r="F241" s="239"/>
    </row>
    <row r="242" spans="1:6" s="240" customFormat="1" x14ac:dyDescent="0.2">
      <c r="A242" s="235"/>
      <c r="B242" s="236" t="s">
        <v>232</v>
      </c>
      <c r="C242" s="237"/>
      <c r="D242" s="237"/>
      <c r="E242" s="238"/>
      <c r="F242" s="239"/>
    </row>
    <row r="243" spans="1:6" s="240" customFormat="1" ht="12.6" x14ac:dyDescent="0.25">
      <c r="A243" s="235"/>
      <c r="B243" s="236" t="s">
        <v>233</v>
      </c>
      <c r="C243" s="237"/>
      <c r="D243" s="237"/>
      <c r="E243" s="238"/>
      <c r="F243" s="239"/>
    </row>
    <row r="244" spans="1:6" s="240" customFormat="1" ht="12.6" x14ac:dyDescent="0.25">
      <c r="A244" s="235"/>
      <c r="B244" s="236" t="s">
        <v>234</v>
      </c>
      <c r="C244" s="237"/>
      <c r="D244" s="237"/>
      <c r="E244" s="238"/>
      <c r="F244" s="239"/>
    </row>
    <row r="245" spans="1:6" s="240" customFormat="1" ht="12.6" x14ac:dyDescent="0.25">
      <c r="A245" s="235"/>
      <c r="B245" s="236" t="s">
        <v>235</v>
      </c>
      <c r="C245" s="237"/>
      <c r="D245" s="237"/>
      <c r="E245" s="238"/>
      <c r="F245" s="239"/>
    </row>
    <row r="246" spans="1:6" s="240" customFormat="1" x14ac:dyDescent="0.2">
      <c r="A246" s="235"/>
      <c r="B246" s="236" t="s">
        <v>236</v>
      </c>
      <c r="C246" s="237"/>
      <c r="D246" s="237"/>
      <c r="E246" s="238"/>
      <c r="F246" s="239"/>
    </row>
    <row r="247" spans="1:6" s="240" customFormat="1" ht="12.6" x14ac:dyDescent="0.25">
      <c r="A247" s="235"/>
      <c r="B247" s="236" t="s">
        <v>237</v>
      </c>
      <c r="C247" s="237"/>
      <c r="D247" s="237"/>
      <c r="E247" s="238"/>
      <c r="F247" s="239"/>
    </row>
    <row r="248" spans="1:6" s="240" customFormat="1" ht="12.6" x14ac:dyDescent="0.25">
      <c r="A248" s="235"/>
      <c r="B248" s="236" t="s">
        <v>238</v>
      </c>
      <c r="C248" s="237"/>
      <c r="D248" s="237"/>
      <c r="E248" s="238"/>
      <c r="F248" s="239"/>
    </row>
    <row r="249" spans="1:6" s="240" customFormat="1" ht="12.6" x14ac:dyDescent="0.25">
      <c r="A249" s="235"/>
      <c r="B249" s="236" t="s">
        <v>231</v>
      </c>
      <c r="C249" s="237"/>
      <c r="D249" s="237"/>
      <c r="E249" s="238"/>
      <c r="F249" s="239"/>
    </row>
    <row r="250" spans="1:6" s="240" customFormat="1" ht="12.6" x14ac:dyDescent="0.25">
      <c r="A250" s="235"/>
      <c r="B250" s="236" t="s">
        <v>235</v>
      </c>
      <c r="C250" s="237"/>
      <c r="D250" s="237"/>
      <c r="E250" s="238"/>
      <c r="F250" s="239"/>
    </row>
    <row r="251" spans="1:6" s="240" customFormat="1" x14ac:dyDescent="0.2">
      <c r="A251" s="235"/>
      <c r="B251" s="236" t="s">
        <v>239</v>
      </c>
      <c r="C251" s="237"/>
      <c r="D251" s="237"/>
      <c r="E251" s="238"/>
      <c r="F251" s="239"/>
    </row>
    <row r="252" spans="1:6" s="240" customFormat="1" ht="12.6" x14ac:dyDescent="0.25">
      <c r="A252" s="235"/>
      <c r="B252" s="236" t="s">
        <v>240</v>
      </c>
      <c r="C252" s="237"/>
      <c r="D252" s="237"/>
      <c r="E252" s="238"/>
      <c r="F252" s="239"/>
    </row>
    <row r="253" spans="1:6" s="240" customFormat="1" x14ac:dyDescent="0.2">
      <c r="A253" s="235"/>
      <c r="B253" s="236" t="s">
        <v>241</v>
      </c>
      <c r="C253" s="237"/>
      <c r="D253" s="237"/>
      <c r="E253" s="238"/>
      <c r="F253" s="239"/>
    </row>
    <row r="254" spans="1:6" s="240" customFormat="1" ht="12.6" x14ac:dyDescent="0.25">
      <c r="A254" s="235"/>
      <c r="B254" s="236" t="s">
        <v>242</v>
      </c>
      <c r="C254" s="237"/>
      <c r="D254" s="237"/>
      <c r="E254" s="238"/>
      <c r="F254" s="239"/>
    </row>
    <row r="255" spans="1:6" s="240" customFormat="1" x14ac:dyDescent="0.2">
      <c r="A255" s="235"/>
      <c r="B255" s="236" t="s">
        <v>243</v>
      </c>
      <c r="C255" s="237"/>
      <c r="D255" s="237"/>
      <c r="E255" s="238"/>
      <c r="F255" s="239"/>
    </row>
    <row r="256" spans="1:6" s="240" customFormat="1" ht="12.6" x14ac:dyDescent="0.25">
      <c r="A256" s="235"/>
      <c r="B256" s="236" t="s">
        <v>360</v>
      </c>
      <c r="C256" s="237"/>
      <c r="D256" s="237"/>
      <c r="E256" s="238"/>
      <c r="F256" s="239"/>
    </row>
    <row r="257" spans="1:6" s="240" customFormat="1" x14ac:dyDescent="0.2">
      <c r="A257" s="235"/>
      <c r="B257" s="236" t="s">
        <v>245</v>
      </c>
      <c r="C257" s="237"/>
      <c r="D257" s="237"/>
      <c r="E257" s="238"/>
      <c r="F257" s="239"/>
    </row>
    <row r="258" spans="1:6" s="240" customFormat="1" x14ac:dyDescent="0.2">
      <c r="A258" s="235"/>
      <c r="B258" s="236" t="s">
        <v>246</v>
      </c>
      <c r="C258" s="237"/>
      <c r="D258" s="237"/>
      <c r="E258" s="238"/>
      <c r="F258" s="239"/>
    </row>
    <row r="259" spans="1:6" s="240" customFormat="1" ht="12.6" x14ac:dyDescent="0.25">
      <c r="A259" s="235"/>
      <c r="B259" s="236" t="s">
        <v>361</v>
      </c>
      <c r="C259" s="237"/>
      <c r="D259" s="237"/>
      <c r="E259" s="238"/>
      <c r="F259" s="239"/>
    </row>
    <row r="260" spans="1:6" s="240" customFormat="1" x14ac:dyDescent="0.2">
      <c r="A260" s="235"/>
      <c r="B260" s="236" t="s">
        <v>248</v>
      </c>
      <c r="C260" s="237"/>
      <c r="D260" s="237"/>
      <c r="E260" s="238"/>
      <c r="F260" s="239"/>
    </row>
    <row r="261" spans="1:6" s="240" customFormat="1" x14ac:dyDescent="0.2">
      <c r="A261" s="235"/>
      <c r="B261" s="236" t="s">
        <v>362</v>
      </c>
      <c r="C261" s="237"/>
      <c r="D261" s="237"/>
      <c r="E261" s="238"/>
      <c r="F261" s="239"/>
    </row>
    <row r="262" spans="1:6" s="240" customFormat="1" x14ac:dyDescent="0.2">
      <c r="A262" s="235"/>
      <c r="B262" s="236" t="s">
        <v>363</v>
      </c>
      <c r="C262" s="237"/>
      <c r="D262" s="237"/>
      <c r="E262" s="238"/>
      <c r="F262" s="239"/>
    </row>
    <row r="263" spans="1:6" s="240" customFormat="1" x14ac:dyDescent="0.2">
      <c r="A263" s="235"/>
      <c r="B263" s="236" t="s">
        <v>364</v>
      </c>
      <c r="C263" s="237"/>
      <c r="D263" s="237"/>
      <c r="E263" s="238"/>
      <c r="F263" s="239"/>
    </row>
    <row r="264" spans="1:6" s="240" customFormat="1" ht="12.6" x14ac:dyDescent="0.25">
      <c r="A264" s="235"/>
      <c r="B264" s="236" t="s">
        <v>252</v>
      </c>
      <c r="C264" s="237"/>
      <c r="D264" s="237"/>
      <c r="E264" s="238"/>
      <c r="F264" s="239"/>
    </row>
    <row r="265" spans="1:6" s="240" customFormat="1" ht="12.6" x14ac:dyDescent="0.25">
      <c r="A265" s="235"/>
      <c r="B265" s="236" t="s">
        <v>253</v>
      </c>
      <c r="C265" s="237"/>
      <c r="D265" s="237"/>
      <c r="E265" s="238"/>
      <c r="F265" s="239"/>
    </row>
    <row r="266" spans="1:6" s="240" customFormat="1" x14ac:dyDescent="0.2">
      <c r="A266" s="235"/>
      <c r="B266" s="236" t="s">
        <v>254</v>
      </c>
      <c r="C266" s="237"/>
      <c r="D266" s="237"/>
      <c r="E266" s="238"/>
      <c r="F266" s="239"/>
    </row>
    <row r="267" spans="1:6" s="240" customFormat="1" ht="12.6" x14ac:dyDescent="0.25">
      <c r="A267" s="235"/>
      <c r="B267" s="236" t="s">
        <v>255</v>
      </c>
      <c r="C267" s="237"/>
      <c r="D267" s="237"/>
      <c r="E267" s="238"/>
      <c r="F267" s="239"/>
    </row>
    <row r="268" spans="1:6" s="240" customFormat="1" ht="12.6" x14ac:dyDescent="0.25">
      <c r="A268" s="235"/>
      <c r="B268" s="236" t="s">
        <v>256</v>
      </c>
      <c r="C268" s="237"/>
      <c r="D268" s="237"/>
      <c r="E268" s="238"/>
      <c r="F268" s="239"/>
    </row>
    <row r="269" spans="1:6" s="240" customFormat="1" ht="12.6" x14ac:dyDescent="0.25">
      <c r="A269" s="235"/>
      <c r="B269" s="236" t="s">
        <v>347</v>
      </c>
      <c r="C269" s="237"/>
      <c r="D269" s="237"/>
      <c r="E269" s="238"/>
      <c r="F269" s="239"/>
    </row>
    <row r="270" spans="1:6" s="240" customFormat="1" ht="12.6" x14ac:dyDescent="0.25">
      <c r="A270" s="235"/>
      <c r="B270" s="236" t="s">
        <v>306</v>
      </c>
      <c r="C270" s="237"/>
      <c r="D270" s="237"/>
      <c r="E270" s="238"/>
      <c r="F270" s="239"/>
    </row>
    <row r="271" spans="1:6" s="240" customFormat="1" x14ac:dyDescent="0.2">
      <c r="A271" s="235"/>
      <c r="B271" s="236" t="s">
        <v>259</v>
      </c>
      <c r="C271" s="237"/>
      <c r="D271" s="237"/>
      <c r="E271" s="238"/>
      <c r="F271" s="239"/>
    </row>
    <row r="272" spans="1:6" s="240" customFormat="1" x14ac:dyDescent="0.2">
      <c r="A272" s="235"/>
      <c r="B272" s="236" t="s">
        <v>260</v>
      </c>
      <c r="C272" s="237"/>
      <c r="D272" s="237"/>
      <c r="E272" s="238"/>
      <c r="F272" s="239"/>
    </row>
    <row r="273" spans="1:6" s="240" customFormat="1" x14ac:dyDescent="0.2">
      <c r="A273" s="235"/>
      <c r="B273" s="236" t="s">
        <v>261</v>
      </c>
      <c r="C273" s="237"/>
      <c r="D273" s="237"/>
      <c r="E273" s="238"/>
      <c r="F273" s="239"/>
    </row>
    <row r="274" spans="1:6" s="240" customFormat="1" ht="12.6" x14ac:dyDescent="0.25">
      <c r="A274" s="235"/>
      <c r="B274" s="236" t="s">
        <v>365</v>
      </c>
      <c r="C274" s="237"/>
      <c r="D274" s="237"/>
      <c r="E274" s="238"/>
      <c r="F274" s="239"/>
    </row>
    <row r="275" spans="1:6" s="240" customFormat="1" x14ac:dyDescent="0.2">
      <c r="A275" s="235"/>
      <c r="B275" s="236" t="s">
        <v>292</v>
      </c>
      <c r="C275" s="237"/>
      <c r="D275" s="237"/>
      <c r="E275" s="238"/>
      <c r="F275" s="239"/>
    </row>
    <row r="276" spans="1:6" s="240" customFormat="1" x14ac:dyDescent="0.2">
      <c r="A276" s="235"/>
      <c r="B276" s="236" t="s">
        <v>293</v>
      </c>
      <c r="C276" s="237"/>
      <c r="D276" s="237"/>
      <c r="E276" s="238"/>
      <c r="F276" s="239"/>
    </row>
    <row r="277" spans="1:6" s="240" customFormat="1" ht="12.6" x14ac:dyDescent="0.25">
      <c r="A277" s="235"/>
      <c r="B277" s="236" t="s">
        <v>366</v>
      </c>
      <c r="C277" s="237"/>
      <c r="D277" s="237"/>
      <c r="E277" s="238"/>
      <c r="F277" s="239"/>
    </row>
    <row r="278" spans="1:6" s="240" customFormat="1" ht="25.5" x14ac:dyDescent="0.2">
      <c r="A278" s="235"/>
      <c r="B278" s="236" t="s">
        <v>295</v>
      </c>
      <c r="C278" s="237"/>
      <c r="D278" s="237"/>
      <c r="E278" s="238"/>
      <c r="F278" s="239"/>
    </row>
    <row r="279" spans="1:6" s="240" customFormat="1" x14ac:dyDescent="0.2">
      <c r="A279" s="235"/>
      <c r="B279" s="236" t="s">
        <v>296</v>
      </c>
      <c r="C279" s="237"/>
      <c r="D279" s="237"/>
      <c r="E279" s="238"/>
      <c r="F279" s="239"/>
    </row>
    <row r="280" spans="1:6" s="240" customFormat="1" ht="12.6" x14ac:dyDescent="0.25">
      <c r="A280" s="235"/>
      <c r="B280" s="236" t="s">
        <v>367</v>
      </c>
      <c r="C280" s="237"/>
      <c r="D280" s="237"/>
      <c r="E280" s="238"/>
      <c r="F280" s="239"/>
    </row>
    <row r="281" spans="1:6" s="240" customFormat="1" ht="12.6" x14ac:dyDescent="0.25">
      <c r="A281" s="235"/>
      <c r="B281" s="236" t="s">
        <v>298</v>
      </c>
      <c r="C281" s="237"/>
      <c r="D281" s="237"/>
      <c r="E281" s="238"/>
      <c r="F281" s="239"/>
    </row>
    <row r="282" spans="1:6" s="240" customFormat="1" x14ac:dyDescent="0.2">
      <c r="A282" s="235"/>
      <c r="B282" s="236" t="s">
        <v>368</v>
      </c>
      <c r="C282" s="237"/>
      <c r="D282" s="237"/>
      <c r="E282" s="238"/>
      <c r="F282" s="239"/>
    </row>
    <row r="283" spans="1:6" s="240" customFormat="1" ht="12.6" x14ac:dyDescent="0.25">
      <c r="A283" s="235"/>
      <c r="B283" s="236" t="s">
        <v>369</v>
      </c>
      <c r="C283" s="237"/>
      <c r="D283" s="237"/>
      <c r="E283" s="238"/>
      <c r="F283" s="239"/>
    </row>
    <row r="284" spans="1:6" s="240" customFormat="1" ht="12.6" x14ac:dyDescent="0.25">
      <c r="A284" s="235"/>
      <c r="B284" s="236" t="s">
        <v>370</v>
      </c>
      <c r="C284" s="237"/>
      <c r="D284" s="237"/>
      <c r="E284" s="238"/>
      <c r="F284" s="239"/>
    </row>
    <row r="285" spans="1:6" s="240" customFormat="1" x14ac:dyDescent="0.2">
      <c r="A285" s="235"/>
      <c r="B285" s="236" t="s">
        <v>371</v>
      </c>
      <c r="C285" s="237"/>
      <c r="D285" s="237"/>
      <c r="E285" s="238"/>
      <c r="F285" s="239"/>
    </row>
    <row r="286" spans="1:6" s="240" customFormat="1" x14ac:dyDescent="0.2">
      <c r="A286" s="235"/>
      <c r="B286" s="236" t="s">
        <v>303</v>
      </c>
      <c r="C286" s="237"/>
      <c r="D286" s="237"/>
      <c r="E286" s="238"/>
      <c r="F286" s="239"/>
    </row>
    <row r="287" spans="1:6" s="240" customFormat="1" ht="12.6" x14ac:dyDescent="0.25">
      <c r="A287" s="235"/>
      <c r="B287" s="236" t="s">
        <v>304</v>
      </c>
      <c r="C287" s="237"/>
      <c r="D287" s="237"/>
      <c r="E287" s="238"/>
      <c r="F287" s="239"/>
    </row>
    <row r="288" spans="1:6" s="240" customFormat="1" ht="12.6" x14ac:dyDescent="0.25">
      <c r="A288" s="235"/>
      <c r="B288" s="236" t="s">
        <v>372</v>
      </c>
      <c r="C288" s="237"/>
      <c r="D288" s="237"/>
      <c r="E288" s="238"/>
      <c r="F288" s="239"/>
    </row>
    <row r="289" spans="1:6" s="240" customFormat="1" ht="12.6" x14ac:dyDescent="0.25">
      <c r="A289" s="235"/>
      <c r="B289" s="236" t="s">
        <v>306</v>
      </c>
      <c r="C289" s="237"/>
      <c r="D289" s="237"/>
      <c r="E289" s="238"/>
      <c r="F289" s="239"/>
    </row>
    <row r="290" spans="1:6" s="240" customFormat="1" ht="12.6" x14ac:dyDescent="0.25">
      <c r="A290" s="235"/>
      <c r="B290" s="236" t="s">
        <v>307</v>
      </c>
      <c r="C290" s="237"/>
      <c r="D290" s="237"/>
      <c r="E290" s="238"/>
      <c r="F290" s="239"/>
    </row>
    <row r="291" spans="1:6" s="240" customFormat="1" ht="12.6" x14ac:dyDescent="0.25">
      <c r="A291" s="235"/>
      <c r="B291" s="236" t="s">
        <v>308</v>
      </c>
      <c r="C291" s="237"/>
      <c r="D291" s="237"/>
      <c r="E291" s="238"/>
      <c r="F291" s="239"/>
    </row>
    <row r="292" spans="1:6" s="240" customFormat="1" x14ac:dyDescent="0.2">
      <c r="A292" s="235"/>
      <c r="B292" s="236" t="s">
        <v>373</v>
      </c>
      <c r="C292" s="237"/>
      <c r="D292" s="237"/>
      <c r="E292" s="238"/>
      <c r="F292" s="239"/>
    </row>
    <row r="293" spans="1:6" s="240" customFormat="1" ht="12.6" x14ac:dyDescent="0.25">
      <c r="A293" s="235"/>
      <c r="B293" s="236" t="s">
        <v>374</v>
      </c>
      <c r="C293" s="237"/>
      <c r="D293" s="237"/>
      <c r="E293" s="238"/>
      <c r="F293" s="239"/>
    </row>
    <row r="294" spans="1:6" s="240" customFormat="1" x14ac:dyDescent="0.2">
      <c r="A294" s="235"/>
      <c r="B294" s="236" t="s">
        <v>375</v>
      </c>
      <c r="C294" s="237"/>
      <c r="D294" s="237"/>
      <c r="E294" s="238"/>
      <c r="F294" s="239"/>
    </row>
    <row r="295" spans="1:6" s="240" customFormat="1" x14ac:dyDescent="0.2">
      <c r="A295" s="235"/>
      <c r="B295" s="236" t="s">
        <v>376</v>
      </c>
      <c r="C295" s="237"/>
      <c r="D295" s="237"/>
      <c r="E295" s="238"/>
      <c r="F295" s="239"/>
    </row>
    <row r="296" spans="1:6" s="240" customFormat="1" x14ac:dyDescent="0.2">
      <c r="A296" s="235"/>
      <c r="B296" s="236" t="s">
        <v>313</v>
      </c>
      <c r="C296" s="237"/>
      <c r="D296" s="237"/>
      <c r="E296" s="238"/>
      <c r="F296" s="239"/>
    </row>
    <row r="297" spans="1:6" s="240" customFormat="1" ht="12.6" x14ac:dyDescent="0.25">
      <c r="A297" s="235"/>
      <c r="B297" s="236" t="s">
        <v>253</v>
      </c>
      <c r="C297" s="237"/>
      <c r="D297" s="237"/>
      <c r="E297" s="238"/>
      <c r="F297" s="239"/>
    </row>
    <row r="298" spans="1:6" s="240" customFormat="1" ht="12.6" x14ac:dyDescent="0.25">
      <c r="A298" s="235"/>
      <c r="B298" s="236" t="s">
        <v>314</v>
      </c>
      <c r="C298" s="237"/>
      <c r="D298" s="237"/>
      <c r="E298" s="238"/>
      <c r="F298" s="239"/>
    </row>
    <row r="299" spans="1:6" s="240" customFormat="1" ht="12.6" x14ac:dyDescent="0.25">
      <c r="A299" s="235"/>
      <c r="B299" s="236" t="s">
        <v>315</v>
      </c>
      <c r="C299" s="237"/>
      <c r="D299" s="237"/>
      <c r="E299" s="238"/>
      <c r="F299" s="239"/>
    </row>
    <row r="300" spans="1:6" s="240" customFormat="1" ht="12.6" x14ac:dyDescent="0.25">
      <c r="A300" s="235"/>
      <c r="B300" s="236" t="s">
        <v>253</v>
      </c>
      <c r="C300" s="237"/>
      <c r="D300" s="237"/>
      <c r="E300" s="238"/>
      <c r="F300" s="239"/>
    </row>
    <row r="301" spans="1:6" s="240" customFormat="1" x14ac:dyDescent="0.2">
      <c r="A301" s="235"/>
      <c r="B301" s="236" t="s">
        <v>254</v>
      </c>
      <c r="C301" s="237"/>
      <c r="D301" s="237"/>
      <c r="E301" s="238"/>
      <c r="F301" s="239"/>
    </row>
    <row r="302" spans="1:6" s="240" customFormat="1" ht="12.6" x14ac:dyDescent="0.25">
      <c r="A302" s="235"/>
      <c r="B302" s="236" t="s">
        <v>255</v>
      </c>
      <c r="C302" s="237"/>
      <c r="D302" s="237"/>
      <c r="E302" s="238"/>
      <c r="F302" s="239"/>
    </row>
    <row r="303" spans="1:6" s="240" customFormat="1" ht="12.6" x14ac:dyDescent="0.25">
      <c r="A303" s="235"/>
      <c r="B303" s="236" t="s">
        <v>346</v>
      </c>
      <c r="C303" s="237"/>
      <c r="D303" s="237"/>
      <c r="E303" s="238"/>
      <c r="F303" s="239"/>
    </row>
    <row r="304" spans="1:6" s="240" customFormat="1" x14ac:dyDescent="0.2">
      <c r="A304" s="235"/>
      <c r="B304" s="236" t="s">
        <v>257</v>
      </c>
      <c r="C304" s="237"/>
      <c r="D304" s="237"/>
      <c r="E304" s="238"/>
      <c r="F304" s="239"/>
    </row>
    <row r="305" spans="1:6" s="240" customFormat="1" ht="12.6" x14ac:dyDescent="0.25">
      <c r="A305" s="235"/>
      <c r="B305" s="236" t="s">
        <v>258</v>
      </c>
      <c r="C305" s="237"/>
      <c r="D305" s="237"/>
      <c r="E305" s="238"/>
      <c r="F305" s="239"/>
    </row>
    <row r="306" spans="1:6" s="240" customFormat="1" ht="12.6" x14ac:dyDescent="0.25">
      <c r="A306" s="235"/>
      <c r="B306" s="236" t="s">
        <v>255</v>
      </c>
      <c r="C306" s="237"/>
      <c r="D306" s="237"/>
      <c r="E306" s="238"/>
      <c r="F306" s="239"/>
    </row>
    <row r="307" spans="1:6" s="240" customFormat="1" ht="12.6" x14ac:dyDescent="0.25">
      <c r="A307" s="235"/>
      <c r="B307" s="236" t="s">
        <v>316</v>
      </c>
      <c r="C307" s="237"/>
      <c r="D307" s="237"/>
      <c r="E307" s="238"/>
      <c r="F307" s="239"/>
    </row>
    <row r="308" spans="1:6" s="240" customFormat="1" x14ac:dyDescent="0.2">
      <c r="A308" s="235"/>
      <c r="B308" s="236" t="s">
        <v>377</v>
      </c>
      <c r="C308" s="237"/>
      <c r="D308" s="237"/>
      <c r="E308" s="238"/>
      <c r="F308" s="239"/>
    </row>
    <row r="309" spans="1:6" s="240" customFormat="1" x14ac:dyDescent="0.2">
      <c r="A309" s="235"/>
      <c r="B309" s="236" t="s">
        <v>378</v>
      </c>
      <c r="C309" s="237"/>
      <c r="D309" s="237"/>
      <c r="E309" s="238"/>
      <c r="F309" s="239"/>
    </row>
    <row r="310" spans="1:6" s="240" customFormat="1" x14ac:dyDescent="0.2">
      <c r="A310" s="235"/>
      <c r="B310" s="236" t="s">
        <v>379</v>
      </c>
      <c r="C310" s="237"/>
      <c r="D310" s="237"/>
      <c r="E310" s="238"/>
      <c r="F310" s="239"/>
    </row>
    <row r="311" spans="1:6" s="240" customFormat="1" x14ac:dyDescent="0.2">
      <c r="A311" s="235"/>
      <c r="B311" s="236" t="s">
        <v>380</v>
      </c>
      <c r="C311" s="237"/>
      <c r="D311" s="237"/>
      <c r="E311" s="238"/>
      <c r="F311" s="239"/>
    </row>
    <row r="312" spans="1:6" s="240" customFormat="1" x14ac:dyDescent="0.2">
      <c r="A312" s="235"/>
      <c r="B312" s="236" t="s">
        <v>381</v>
      </c>
      <c r="C312" s="237"/>
      <c r="D312" s="237"/>
      <c r="E312" s="238"/>
      <c r="F312" s="239"/>
    </row>
    <row r="313" spans="1:6" s="240" customFormat="1" x14ac:dyDescent="0.2">
      <c r="A313" s="235"/>
      <c r="B313" s="236" t="s">
        <v>382</v>
      </c>
      <c r="C313" s="237"/>
      <c r="D313" s="237"/>
      <c r="E313" s="238"/>
      <c r="F313" s="239"/>
    </row>
    <row r="314" spans="1:6" s="240" customFormat="1" x14ac:dyDescent="0.2">
      <c r="A314" s="235"/>
      <c r="B314" s="236" t="s">
        <v>383</v>
      </c>
      <c r="C314" s="237"/>
      <c r="D314" s="237"/>
      <c r="E314" s="238"/>
      <c r="F314" s="239"/>
    </row>
    <row r="315" spans="1:6" s="240" customFormat="1" x14ac:dyDescent="0.2">
      <c r="A315" s="235"/>
      <c r="B315" s="236" t="s">
        <v>384</v>
      </c>
      <c r="C315" s="237"/>
      <c r="D315" s="237"/>
      <c r="E315" s="238"/>
      <c r="F315" s="239"/>
    </row>
    <row r="316" spans="1:6" s="240" customFormat="1" ht="89.25" x14ac:dyDescent="0.2">
      <c r="A316" s="235"/>
      <c r="B316" s="236" t="s">
        <v>357</v>
      </c>
      <c r="C316" s="237"/>
      <c r="D316" s="237"/>
      <c r="E316" s="238"/>
      <c r="F316" s="239"/>
    </row>
    <row r="317" spans="1:6" s="240" customFormat="1" ht="12.6" x14ac:dyDescent="0.25">
      <c r="A317" s="235"/>
      <c r="B317" s="236" t="s">
        <v>385</v>
      </c>
      <c r="C317" s="237"/>
      <c r="D317" s="237"/>
      <c r="E317" s="238"/>
      <c r="F317" s="239"/>
    </row>
    <row r="318" spans="1:6" s="240" customFormat="1" ht="12.6" x14ac:dyDescent="0.25">
      <c r="A318" s="235"/>
      <c r="B318" s="236" t="s">
        <v>386</v>
      </c>
      <c r="C318" s="237"/>
      <c r="D318" s="237"/>
      <c r="E318" s="238"/>
      <c r="F318" s="239"/>
    </row>
    <row r="319" spans="1:6" s="240" customFormat="1" ht="12.6" x14ac:dyDescent="0.25">
      <c r="A319" s="235"/>
      <c r="B319" s="236" t="s">
        <v>387</v>
      </c>
      <c r="C319" s="237"/>
      <c r="D319" s="237"/>
      <c r="E319" s="238"/>
      <c r="F319" s="239"/>
    </row>
    <row r="320" spans="1:6" s="240" customFormat="1" ht="12.6" x14ac:dyDescent="0.25">
      <c r="A320" s="235"/>
      <c r="B320" s="236" t="s">
        <v>388</v>
      </c>
      <c r="C320" s="237"/>
      <c r="D320" s="237"/>
      <c r="E320" s="238"/>
      <c r="F320" s="239"/>
    </row>
    <row r="321" spans="1:6" s="240" customFormat="1" ht="12.6" x14ac:dyDescent="0.25">
      <c r="A321" s="235"/>
      <c r="B321" s="236" t="s">
        <v>389</v>
      </c>
      <c r="C321" s="237"/>
      <c r="D321" s="237"/>
      <c r="E321" s="238"/>
      <c r="F321" s="239"/>
    </row>
    <row r="322" spans="1:6" s="240" customFormat="1" x14ac:dyDescent="0.2">
      <c r="A322" s="235"/>
      <c r="B322" s="236" t="s">
        <v>390</v>
      </c>
      <c r="C322" s="237"/>
      <c r="D322" s="237"/>
      <c r="E322" s="238"/>
      <c r="F322" s="239"/>
    </row>
    <row r="323" spans="1:6" s="191" customFormat="1" ht="12.6" x14ac:dyDescent="0.25">
      <c r="A323" s="188"/>
      <c r="B323" s="194" t="s">
        <v>135</v>
      </c>
      <c r="C323" s="189" t="s">
        <v>5</v>
      </c>
      <c r="D323" s="189">
        <v>1</v>
      </c>
      <c r="E323" s="120"/>
      <c r="F323" s="166">
        <f>+E323*D323</f>
        <v>0</v>
      </c>
    </row>
    <row r="324" spans="1:6" s="191" customFormat="1" ht="12.6" x14ac:dyDescent="0.25">
      <c r="A324" s="188"/>
      <c r="B324" s="194" t="s">
        <v>34</v>
      </c>
      <c r="C324" s="189"/>
      <c r="D324" s="189"/>
      <c r="E324" s="190"/>
      <c r="F324" s="190"/>
    </row>
    <row r="325" spans="1:6" s="191" customFormat="1" ht="12.6" x14ac:dyDescent="0.25">
      <c r="A325" s="188"/>
      <c r="B325" s="194"/>
      <c r="C325" s="189"/>
      <c r="D325" s="189"/>
      <c r="E325" s="190"/>
      <c r="F325" s="190"/>
    </row>
    <row r="326" spans="1:6" s="4" customFormat="1" ht="38.25" x14ac:dyDescent="0.2">
      <c r="A326" s="186">
        <f>MAX($A$5:A325)+1</f>
        <v>2</v>
      </c>
      <c r="B326" s="78" t="s">
        <v>2</v>
      </c>
      <c r="C326" s="74"/>
      <c r="D326" s="74"/>
      <c r="E326" s="100"/>
      <c r="F326" s="75"/>
    </row>
    <row r="327" spans="1:6" s="4" customFormat="1" ht="12.6" x14ac:dyDescent="0.25">
      <c r="A327" s="73"/>
      <c r="B327" s="78" t="s">
        <v>76</v>
      </c>
      <c r="C327" s="74" t="s">
        <v>7</v>
      </c>
      <c r="D327" s="74">
        <v>3</v>
      </c>
      <c r="E327" s="120"/>
      <c r="F327" s="166">
        <f>D327*E327</f>
        <v>0</v>
      </c>
    </row>
    <row r="328" spans="1:6" s="4" customFormat="1" ht="12.6" x14ac:dyDescent="0.25">
      <c r="A328" s="73"/>
      <c r="B328" s="78" t="s">
        <v>77</v>
      </c>
      <c r="C328" s="74"/>
      <c r="D328" s="74"/>
      <c r="E328" s="100"/>
      <c r="F328" s="75"/>
    </row>
    <row r="329" spans="1:6" s="4" customFormat="1" ht="14.1" x14ac:dyDescent="0.3">
      <c r="A329" s="195"/>
      <c r="B329" s="199" t="s">
        <v>67</v>
      </c>
      <c r="C329" s="184"/>
      <c r="D329" s="184"/>
      <c r="E329" s="195"/>
      <c r="F329" s="200"/>
    </row>
    <row r="330" spans="1:6" s="215" customFormat="1" ht="14.1" x14ac:dyDescent="0.3">
      <c r="A330" s="195"/>
      <c r="B330" s="199"/>
      <c r="C330" s="184"/>
      <c r="D330" s="184"/>
      <c r="E330" s="195"/>
      <c r="F330" s="200"/>
    </row>
    <row r="331" spans="1:6" s="191" customFormat="1" ht="38.25" x14ac:dyDescent="0.2">
      <c r="A331" s="234">
        <f>MAX($A$5:A329)+1</f>
        <v>3</v>
      </c>
      <c r="B331" s="247" t="s">
        <v>404</v>
      </c>
      <c r="C331" s="248"/>
      <c r="D331" s="248"/>
      <c r="E331" s="212"/>
      <c r="F331" s="212"/>
    </row>
    <row r="332" spans="1:6" s="191" customFormat="1" x14ac:dyDescent="0.2">
      <c r="A332" s="196"/>
      <c r="B332" s="247" t="s">
        <v>405</v>
      </c>
      <c r="C332" s="248"/>
      <c r="D332" s="248"/>
      <c r="E332" s="212"/>
      <c r="F332" s="250"/>
    </row>
    <row r="333" spans="1:6" s="191" customFormat="1" x14ac:dyDescent="0.2">
      <c r="A333" s="196"/>
      <c r="B333" s="247" t="s">
        <v>410</v>
      </c>
      <c r="C333" s="248"/>
      <c r="D333" s="248"/>
      <c r="E333" s="212"/>
      <c r="F333" s="212"/>
    </row>
    <row r="334" spans="1:6" s="191" customFormat="1" x14ac:dyDescent="0.2">
      <c r="A334" s="196"/>
      <c r="B334" s="247" t="s">
        <v>411</v>
      </c>
      <c r="C334" s="248"/>
      <c r="D334" s="248"/>
      <c r="E334" s="212"/>
      <c r="F334" s="250"/>
    </row>
    <row r="335" spans="1:6" s="191" customFormat="1" x14ac:dyDescent="0.2">
      <c r="A335" s="196"/>
      <c r="B335" s="247" t="s">
        <v>412</v>
      </c>
      <c r="C335" s="248"/>
      <c r="D335" s="248"/>
      <c r="E335" s="212"/>
      <c r="F335" s="250"/>
    </row>
    <row r="336" spans="1:6" s="191" customFormat="1" x14ac:dyDescent="0.2">
      <c r="A336" s="196"/>
      <c r="B336" s="247" t="s">
        <v>413</v>
      </c>
      <c r="C336" s="248"/>
      <c r="D336" s="248"/>
      <c r="E336" s="212"/>
      <c r="F336" s="212"/>
    </row>
    <row r="337" spans="1:6" s="191" customFormat="1" x14ac:dyDescent="0.2">
      <c r="A337" s="196"/>
      <c r="B337" s="247" t="s">
        <v>409</v>
      </c>
      <c r="C337" s="248"/>
      <c r="D337" s="248"/>
      <c r="E337" s="212"/>
      <c r="F337" s="212"/>
    </row>
    <row r="338" spans="1:6" s="191" customFormat="1" x14ac:dyDescent="0.2">
      <c r="A338" s="196"/>
      <c r="B338" s="247" t="s">
        <v>406</v>
      </c>
      <c r="C338" s="248"/>
      <c r="D338" s="248"/>
      <c r="E338" s="212"/>
      <c r="F338" s="212"/>
    </row>
    <row r="339" spans="1:6" s="191" customFormat="1" ht="12.6" x14ac:dyDescent="0.25">
      <c r="A339" s="196"/>
      <c r="B339" s="247" t="s">
        <v>408</v>
      </c>
      <c r="C339" s="248" t="s">
        <v>7</v>
      </c>
      <c r="D339" s="248">
        <v>2</v>
      </c>
      <c r="E339" s="227"/>
      <c r="F339" s="244">
        <f>D339*E339</f>
        <v>0</v>
      </c>
    </row>
    <row r="340" spans="1:6" s="191" customFormat="1" x14ac:dyDescent="0.2">
      <c r="A340" s="188"/>
      <c r="B340" s="214" t="s">
        <v>407</v>
      </c>
      <c r="C340" s="249"/>
      <c r="D340" s="249"/>
      <c r="E340" s="212"/>
      <c r="F340" s="212"/>
    </row>
    <row r="341" spans="1:6" s="191" customFormat="1" ht="12.6" x14ac:dyDescent="0.25">
      <c r="A341" s="196"/>
      <c r="B341" s="247" t="s">
        <v>34</v>
      </c>
      <c r="C341" s="248"/>
      <c r="D341" s="248"/>
      <c r="E341" s="212"/>
      <c r="F341" s="212"/>
    </row>
    <row r="342" spans="1:6" s="191" customFormat="1" ht="12.6" x14ac:dyDescent="0.25">
      <c r="A342" s="196"/>
      <c r="B342" s="247"/>
      <c r="C342" s="248"/>
      <c r="D342" s="248"/>
      <c r="E342" s="212"/>
      <c r="F342" s="212"/>
    </row>
    <row r="343" spans="1:6" s="191" customFormat="1" ht="38.25" x14ac:dyDescent="0.2">
      <c r="A343" s="234">
        <f>MAX($A$5:A340)+1</f>
        <v>4</v>
      </c>
      <c r="B343" s="247" t="s">
        <v>404</v>
      </c>
      <c r="C343" s="248"/>
      <c r="D343" s="248"/>
      <c r="E343" s="212"/>
      <c r="F343" s="212"/>
    </row>
    <row r="344" spans="1:6" s="191" customFormat="1" x14ac:dyDescent="0.2">
      <c r="A344" s="196"/>
      <c r="B344" s="247" t="s">
        <v>405</v>
      </c>
      <c r="C344" s="248"/>
      <c r="D344" s="248"/>
      <c r="E344" s="212"/>
      <c r="F344" s="212"/>
    </row>
    <row r="345" spans="1:6" s="191" customFormat="1" x14ac:dyDescent="0.2">
      <c r="A345" s="196"/>
      <c r="B345" s="247" t="s">
        <v>410</v>
      </c>
      <c r="C345" s="248"/>
      <c r="D345" s="248"/>
      <c r="E345" s="212"/>
      <c r="F345" s="212"/>
    </row>
    <row r="346" spans="1:6" s="191" customFormat="1" x14ac:dyDescent="0.2">
      <c r="A346" s="196"/>
      <c r="B346" s="247" t="s">
        <v>415</v>
      </c>
      <c r="C346" s="248"/>
      <c r="D346" s="248"/>
      <c r="E346" s="212"/>
      <c r="F346" s="212"/>
    </row>
    <row r="347" spans="1:6" s="191" customFormat="1" x14ac:dyDescent="0.2">
      <c r="A347" s="196"/>
      <c r="B347" s="247" t="s">
        <v>412</v>
      </c>
      <c r="C347" s="248"/>
      <c r="D347" s="248"/>
      <c r="E347" s="212"/>
      <c r="F347" s="212"/>
    </row>
    <row r="348" spans="1:6" s="191" customFormat="1" x14ac:dyDescent="0.2">
      <c r="A348" s="196"/>
      <c r="B348" s="247" t="s">
        <v>413</v>
      </c>
      <c r="C348" s="248"/>
      <c r="D348" s="248"/>
      <c r="E348" s="212"/>
      <c r="F348" s="212"/>
    </row>
    <row r="349" spans="1:6" s="191" customFormat="1" x14ac:dyDescent="0.2">
      <c r="A349" s="196"/>
      <c r="B349" s="247" t="s">
        <v>416</v>
      </c>
      <c r="C349" s="248"/>
      <c r="D349" s="248"/>
      <c r="E349" s="212"/>
      <c r="F349" s="212"/>
    </row>
    <row r="350" spans="1:6" s="191" customFormat="1" x14ac:dyDescent="0.2">
      <c r="A350" s="196"/>
      <c r="B350" s="247" t="s">
        <v>406</v>
      </c>
      <c r="C350" s="248"/>
      <c r="D350" s="248"/>
      <c r="E350" s="212"/>
      <c r="F350" s="212"/>
    </row>
    <row r="351" spans="1:6" s="191" customFormat="1" x14ac:dyDescent="0.2">
      <c r="A351" s="196"/>
      <c r="B351" s="247" t="s">
        <v>408</v>
      </c>
      <c r="C351" s="248" t="s">
        <v>7</v>
      </c>
      <c r="D351" s="248">
        <v>1</v>
      </c>
      <c r="E351" s="227"/>
      <c r="F351" s="244">
        <f>D351*E351</f>
        <v>0</v>
      </c>
    </row>
    <row r="352" spans="1:6" s="191" customFormat="1" x14ac:dyDescent="0.2">
      <c r="A352" s="188"/>
      <c r="B352" s="214" t="s">
        <v>414</v>
      </c>
      <c r="C352" s="249"/>
      <c r="D352" s="249"/>
      <c r="E352" s="212"/>
      <c r="F352" s="212"/>
    </row>
    <row r="353" spans="1:6" s="191" customFormat="1" x14ac:dyDescent="0.2">
      <c r="A353" s="196"/>
      <c r="B353" s="247" t="s">
        <v>34</v>
      </c>
      <c r="C353" s="248"/>
      <c r="D353" s="248"/>
      <c r="E353" s="212"/>
      <c r="F353" s="212"/>
    </row>
    <row r="354" spans="1:6" s="191" customFormat="1" x14ac:dyDescent="0.2">
      <c r="A354" s="198"/>
      <c r="B354" s="197"/>
      <c r="C354" s="189"/>
      <c r="D354" s="189"/>
      <c r="E354" s="190"/>
      <c r="F354" s="192"/>
    </row>
    <row r="355" spans="1:6" s="191" customFormat="1" ht="38.25" x14ac:dyDescent="0.2">
      <c r="A355" s="186">
        <f>MAX($A$5:A354)+1</f>
        <v>5</v>
      </c>
      <c r="B355" s="194" t="s">
        <v>78</v>
      </c>
      <c r="C355" s="189"/>
      <c r="D355" s="189"/>
      <c r="E355" s="190"/>
      <c r="F355" s="192"/>
    </row>
    <row r="356" spans="1:6" s="191" customFormat="1" x14ac:dyDescent="0.2">
      <c r="A356" s="186"/>
      <c r="B356" s="194" t="s">
        <v>79</v>
      </c>
      <c r="C356" s="189" t="s">
        <v>7</v>
      </c>
      <c r="D356" s="189">
        <v>8</v>
      </c>
      <c r="E356" s="120"/>
      <c r="F356" s="192">
        <f>+E356*D356</f>
        <v>0</v>
      </c>
    </row>
    <row r="357" spans="1:6" s="4" customFormat="1" x14ac:dyDescent="0.2">
      <c r="A357" s="186"/>
      <c r="B357" s="194" t="s">
        <v>83</v>
      </c>
      <c r="C357" s="189" t="s">
        <v>7</v>
      </c>
      <c r="D357" s="189">
        <v>1</v>
      </c>
      <c r="E357" s="120"/>
      <c r="F357" s="192">
        <f>+E357*D357</f>
        <v>0</v>
      </c>
    </row>
    <row r="358" spans="1:6" s="4" customFormat="1" ht="25.5" customHeight="1" x14ac:dyDescent="0.2">
      <c r="A358" s="186"/>
      <c r="B358" s="194" t="s">
        <v>127</v>
      </c>
      <c r="C358" s="189" t="s">
        <v>7</v>
      </c>
      <c r="D358" s="189">
        <v>1</v>
      </c>
      <c r="E358" s="120"/>
      <c r="F358" s="192">
        <f>+E358*D358</f>
        <v>0</v>
      </c>
    </row>
    <row r="359" spans="1:6" s="4" customFormat="1" x14ac:dyDescent="0.2">
      <c r="A359" s="198"/>
      <c r="B359" s="194" t="s">
        <v>128</v>
      </c>
      <c r="C359" s="189" t="s">
        <v>7</v>
      </c>
      <c r="D359" s="189">
        <v>1</v>
      </c>
      <c r="E359" s="120"/>
      <c r="F359" s="192">
        <f>+E359*D359</f>
        <v>0</v>
      </c>
    </row>
    <row r="360" spans="1:6" s="4" customFormat="1" x14ac:dyDescent="0.2">
      <c r="A360" s="198"/>
      <c r="B360" s="194" t="s">
        <v>80</v>
      </c>
      <c r="C360" s="189"/>
      <c r="D360" s="189"/>
      <c r="E360" s="190"/>
      <c r="F360" s="192"/>
    </row>
    <row r="361" spans="1:6" s="4" customFormat="1" x14ac:dyDescent="0.2">
      <c r="A361" s="198"/>
      <c r="B361" s="194" t="s">
        <v>34</v>
      </c>
      <c r="C361" s="189"/>
      <c r="D361" s="189"/>
      <c r="E361" s="190"/>
      <c r="F361" s="192"/>
    </row>
    <row r="362" spans="1:6" s="81" customFormat="1" x14ac:dyDescent="0.2">
      <c r="A362" s="188"/>
      <c r="B362" s="194"/>
      <c r="C362" s="189"/>
      <c r="D362" s="189"/>
      <c r="E362" s="193"/>
      <c r="F362" s="192"/>
    </row>
    <row r="363" spans="1:6" s="209" customFormat="1" ht="38.25" x14ac:dyDescent="0.2">
      <c r="A363" s="186">
        <f>MAX($A$5:A362)+1</f>
        <v>6</v>
      </c>
      <c r="B363" s="194" t="s">
        <v>81</v>
      </c>
      <c r="C363" s="189"/>
      <c r="D363" s="189"/>
      <c r="E363" s="190"/>
      <c r="F363" s="192"/>
    </row>
    <row r="364" spans="1:6" s="4" customFormat="1" x14ac:dyDescent="0.2">
      <c r="A364" s="186"/>
      <c r="B364" s="194" t="s">
        <v>79</v>
      </c>
      <c r="C364" s="189" t="s">
        <v>7</v>
      </c>
      <c r="D364" s="189">
        <v>18</v>
      </c>
      <c r="E364" s="120"/>
      <c r="F364" s="192">
        <f>+E364*D364</f>
        <v>0</v>
      </c>
    </row>
    <row r="365" spans="1:6" s="215" customFormat="1" x14ac:dyDescent="0.2">
      <c r="A365" s="198"/>
      <c r="B365" s="194" t="s">
        <v>127</v>
      </c>
      <c r="C365" s="189" t="s">
        <v>7</v>
      </c>
      <c r="D365" s="189">
        <v>1</v>
      </c>
      <c r="E365" s="120"/>
      <c r="F365" s="192">
        <f>+E365*D365</f>
        <v>0</v>
      </c>
    </row>
    <row r="366" spans="1:6" s="4" customFormat="1" x14ac:dyDescent="0.2">
      <c r="A366" s="198"/>
      <c r="B366" s="194" t="s">
        <v>82</v>
      </c>
      <c r="C366" s="189"/>
      <c r="D366" s="189"/>
      <c r="E366" s="190"/>
      <c r="F366" s="192"/>
    </row>
    <row r="367" spans="1:6" s="215" customFormat="1" x14ac:dyDescent="0.2">
      <c r="A367" s="198"/>
      <c r="B367" s="194" t="s">
        <v>34</v>
      </c>
      <c r="C367" s="189"/>
      <c r="D367" s="189"/>
      <c r="E367" s="190"/>
      <c r="F367" s="192"/>
    </row>
    <row r="368" spans="1:6" s="215" customFormat="1" x14ac:dyDescent="0.2">
      <c r="A368" s="73"/>
      <c r="B368" s="78"/>
      <c r="C368" s="74"/>
      <c r="D368" s="74"/>
      <c r="E368" s="100"/>
      <c r="F368" s="75"/>
    </row>
    <row r="369" spans="1:6" s="4" customFormat="1" ht="25.5" x14ac:dyDescent="0.2">
      <c r="A369" s="186">
        <f>MAX($A$5:A368)+1</f>
        <v>7</v>
      </c>
      <c r="B369" s="78" t="s">
        <v>3</v>
      </c>
      <c r="C369" s="74"/>
      <c r="D369" s="74"/>
      <c r="E369" s="100"/>
      <c r="F369" s="75"/>
    </row>
    <row r="370" spans="1:6" s="191" customFormat="1" x14ac:dyDescent="0.2">
      <c r="A370" s="186"/>
      <c r="B370" s="78" t="s">
        <v>83</v>
      </c>
      <c r="C370" s="74" t="s">
        <v>7</v>
      </c>
      <c r="D370" s="74">
        <v>1</v>
      </c>
      <c r="E370" s="120"/>
      <c r="F370" s="166">
        <f>D370*E370</f>
        <v>0</v>
      </c>
    </row>
    <row r="371" spans="1:6" s="191" customFormat="1" x14ac:dyDescent="0.2">
      <c r="A371" s="73"/>
      <c r="B371" s="78" t="s">
        <v>126</v>
      </c>
      <c r="C371" s="74" t="s">
        <v>7</v>
      </c>
      <c r="D371" s="74">
        <v>1</v>
      </c>
      <c r="E371" s="120"/>
      <c r="F371" s="166">
        <f>D371*E371</f>
        <v>0</v>
      </c>
    </row>
    <row r="372" spans="1:6" s="191" customFormat="1" x14ac:dyDescent="0.2">
      <c r="A372" s="73"/>
      <c r="B372" s="78" t="s">
        <v>84</v>
      </c>
      <c r="C372" s="74"/>
      <c r="D372" s="74"/>
      <c r="E372" s="100"/>
      <c r="F372" s="75"/>
    </row>
    <row r="373" spans="1:6" s="191" customFormat="1" x14ac:dyDescent="0.2">
      <c r="A373" s="81"/>
      <c r="B373" s="60" t="s">
        <v>67</v>
      </c>
      <c r="C373" s="183"/>
      <c r="D373" s="183"/>
      <c r="E373" s="94"/>
      <c r="F373" s="94"/>
    </row>
    <row r="374" spans="1:6" s="191" customFormat="1" x14ac:dyDescent="0.2">
      <c r="A374" s="209"/>
      <c r="B374" s="208"/>
      <c r="C374" s="211"/>
      <c r="D374" s="211"/>
      <c r="E374" s="210"/>
      <c r="F374" s="210"/>
    </row>
    <row r="375" spans="1:6" s="191" customFormat="1" x14ac:dyDescent="0.2">
      <c r="A375" s="186">
        <f>MAX($A$5:A374)+1</f>
        <v>8</v>
      </c>
      <c r="B375" s="78" t="s">
        <v>130</v>
      </c>
      <c r="C375" s="74"/>
      <c r="D375" s="74"/>
      <c r="E375" s="100"/>
      <c r="F375" s="75"/>
    </row>
    <row r="376" spans="1:6" s="191" customFormat="1" x14ac:dyDescent="0.2">
      <c r="A376" s="234"/>
      <c r="B376" s="219" t="s">
        <v>394</v>
      </c>
      <c r="C376" s="218" t="s">
        <v>7</v>
      </c>
      <c r="D376" s="218">
        <v>1</v>
      </c>
      <c r="E376" s="227"/>
      <c r="F376" s="233">
        <f>D376*E376</f>
        <v>0</v>
      </c>
    </row>
    <row r="377" spans="1:6" s="191" customFormat="1" x14ac:dyDescent="0.2">
      <c r="A377" s="186"/>
      <c r="B377" s="78" t="s">
        <v>129</v>
      </c>
      <c r="C377" s="74" t="s">
        <v>7</v>
      </c>
      <c r="D377" s="74">
        <v>1</v>
      </c>
      <c r="E377" s="120"/>
      <c r="F377" s="166">
        <f>D377*E377</f>
        <v>0</v>
      </c>
    </row>
    <row r="378" spans="1:6" s="191" customFormat="1" x14ac:dyDescent="0.2">
      <c r="A378" s="234"/>
      <c r="B378" s="219"/>
      <c r="C378" s="218"/>
      <c r="D378" s="218"/>
      <c r="E378" s="233"/>
      <c r="F378" s="233"/>
    </row>
    <row r="379" spans="1:6" s="191" customFormat="1" x14ac:dyDescent="0.2">
      <c r="A379" s="234">
        <f>MAX($A$5:A377)+1</f>
        <v>9</v>
      </c>
      <c r="B379" s="219" t="s">
        <v>417</v>
      </c>
      <c r="C379" s="218" t="s">
        <v>5</v>
      </c>
      <c r="D379" s="218">
        <v>1</v>
      </c>
      <c r="E379" s="227"/>
      <c r="F379" s="233">
        <f>D379*E379</f>
        <v>0</v>
      </c>
    </row>
    <row r="380" spans="1:6" s="191" customFormat="1" x14ac:dyDescent="0.2">
      <c r="A380" s="234"/>
      <c r="B380" s="219"/>
      <c r="C380" s="218"/>
      <c r="D380" s="218"/>
      <c r="E380" s="222"/>
      <c r="F380" s="233"/>
    </row>
    <row r="381" spans="1:6" x14ac:dyDescent="0.2">
      <c r="A381" s="234">
        <f>MAX($A$5:A380)+1</f>
        <v>10</v>
      </c>
      <c r="B381" s="219" t="s">
        <v>395</v>
      </c>
      <c r="C381" s="218" t="s">
        <v>88</v>
      </c>
      <c r="D381" s="218">
        <v>500</v>
      </c>
      <c r="E381" s="227"/>
      <c r="F381" s="233">
        <f>D381*E381</f>
        <v>0</v>
      </c>
    </row>
    <row r="382" spans="1:6" x14ac:dyDescent="0.2">
      <c r="A382" s="186"/>
      <c r="B382" s="78"/>
      <c r="C382" s="74"/>
      <c r="D382" s="74"/>
      <c r="E382" s="100"/>
      <c r="F382" s="75"/>
    </row>
    <row r="383" spans="1:6" ht="165.75" x14ac:dyDescent="0.2">
      <c r="A383" s="234">
        <f>MAX($A$5:A382)+1</f>
        <v>11</v>
      </c>
      <c r="B383" s="201" t="s">
        <v>85</v>
      </c>
      <c r="C383" s="189"/>
      <c r="D383" s="189"/>
      <c r="E383" s="202"/>
      <c r="F383" s="192"/>
    </row>
    <row r="384" spans="1:6" ht="25.5" x14ac:dyDescent="0.2">
      <c r="A384" s="196"/>
      <c r="B384" s="201" t="s">
        <v>86</v>
      </c>
      <c r="C384" s="189"/>
      <c r="D384" s="189"/>
      <c r="E384" s="202"/>
      <c r="F384" s="192"/>
    </row>
    <row r="385" spans="1:6" s="191" customFormat="1" ht="89.25" x14ac:dyDescent="0.2">
      <c r="A385" s="196"/>
      <c r="B385" s="201" t="s">
        <v>87</v>
      </c>
      <c r="C385" s="189" t="s">
        <v>88</v>
      </c>
      <c r="D385" s="203">
        <v>3278</v>
      </c>
      <c r="E385" s="120"/>
      <c r="F385" s="192">
        <f>D385*E385</f>
        <v>0</v>
      </c>
    </row>
    <row r="386" spans="1:6" s="191" customFormat="1" x14ac:dyDescent="0.2">
      <c r="A386" s="196"/>
      <c r="B386" s="204"/>
      <c r="C386" s="189"/>
      <c r="D386" s="189"/>
      <c r="E386" s="205"/>
      <c r="F386" s="192"/>
    </row>
    <row r="387" spans="1:6" s="191" customFormat="1" ht="89.25" x14ac:dyDescent="0.2">
      <c r="A387" s="186">
        <f>MAX($A$5:A386)+1</f>
        <v>12</v>
      </c>
      <c r="B387" s="201" t="s">
        <v>89</v>
      </c>
      <c r="C387" s="189"/>
      <c r="D387" s="189"/>
      <c r="E387" s="202"/>
      <c r="F387" s="192"/>
    </row>
    <row r="388" spans="1:6" s="191" customFormat="1" ht="14.25" x14ac:dyDescent="0.2">
      <c r="A388" s="196"/>
      <c r="B388" s="204" t="s">
        <v>0</v>
      </c>
      <c r="C388" s="189" t="s">
        <v>124</v>
      </c>
      <c r="D388" s="189">
        <v>85</v>
      </c>
      <c r="E388" s="120"/>
      <c r="F388" s="192">
        <f>D388*E388</f>
        <v>0</v>
      </c>
    </row>
    <row r="389" spans="1:6" s="191" customFormat="1" x14ac:dyDescent="0.2">
      <c r="A389" s="196"/>
      <c r="B389" s="82" t="s">
        <v>133</v>
      </c>
      <c r="C389" s="189"/>
      <c r="D389" s="189"/>
      <c r="E389" s="202"/>
      <c r="F389" s="192"/>
    </row>
    <row r="390" spans="1:6" x14ac:dyDescent="0.2">
      <c r="A390" s="196"/>
      <c r="B390" s="82" t="s">
        <v>34</v>
      </c>
      <c r="C390" s="189"/>
      <c r="D390" s="189"/>
      <c r="E390" s="202"/>
      <c r="F390" s="192"/>
    </row>
    <row r="391" spans="1:6" x14ac:dyDescent="0.2">
      <c r="A391" s="196"/>
      <c r="B391" s="82"/>
      <c r="C391" s="189"/>
      <c r="D391" s="189"/>
      <c r="E391" s="202"/>
      <c r="F391" s="192"/>
    </row>
    <row r="392" spans="1:6" ht="89.25" x14ac:dyDescent="0.2">
      <c r="A392" s="182">
        <f>MAX($A$326:A389)+1</f>
        <v>13</v>
      </c>
      <c r="B392" s="96" t="s">
        <v>131</v>
      </c>
      <c r="C392" s="74"/>
      <c r="D392" s="74"/>
      <c r="E392" s="4"/>
      <c r="F392" s="4"/>
    </row>
    <row r="393" spans="1:6" ht="14.25" x14ac:dyDescent="0.2">
      <c r="A393" s="73"/>
      <c r="B393" s="96" t="s">
        <v>132</v>
      </c>
      <c r="C393" s="74" t="s">
        <v>123</v>
      </c>
      <c r="D393" s="74">
        <v>59</v>
      </c>
      <c r="E393" s="120"/>
      <c r="F393" s="80">
        <f>+E393*D393</f>
        <v>0</v>
      </c>
    </row>
    <row r="394" spans="1:6" x14ac:dyDescent="0.2">
      <c r="A394" s="73"/>
      <c r="B394" s="82" t="s">
        <v>133</v>
      </c>
      <c r="C394" s="74"/>
      <c r="D394" s="74"/>
      <c r="E394" s="4"/>
      <c r="F394" s="4"/>
    </row>
    <row r="395" spans="1:6" x14ac:dyDescent="0.2">
      <c r="A395" s="73"/>
      <c r="B395" s="96" t="s">
        <v>34</v>
      </c>
      <c r="C395" s="74"/>
      <c r="D395" s="74"/>
      <c r="E395" s="4"/>
      <c r="F395" s="4"/>
    </row>
    <row r="396" spans="1:6" x14ac:dyDescent="0.2">
      <c r="A396" s="196"/>
      <c r="B396" s="82"/>
      <c r="C396" s="189"/>
      <c r="D396" s="189"/>
      <c r="E396" s="202"/>
      <c r="F396" s="192"/>
    </row>
    <row r="397" spans="1:6" ht="89.25" x14ac:dyDescent="0.2">
      <c r="A397" s="186">
        <f>MAX($A$5:A396)+1</f>
        <v>14</v>
      </c>
      <c r="B397" s="204" t="s">
        <v>90</v>
      </c>
      <c r="C397" s="189"/>
      <c r="D397" s="189"/>
      <c r="E397" s="202"/>
      <c r="F397" s="192"/>
    </row>
    <row r="398" spans="1:6" ht="14.25" x14ac:dyDescent="0.2">
      <c r="A398" s="196"/>
      <c r="B398" s="204" t="s">
        <v>91</v>
      </c>
      <c r="C398" s="189" t="s">
        <v>124</v>
      </c>
      <c r="D398" s="189">
        <v>22</v>
      </c>
      <c r="E398" s="120"/>
      <c r="F398" s="192">
        <f>D398*E398</f>
        <v>0</v>
      </c>
    </row>
    <row r="399" spans="1:6" x14ac:dyDescent="0.2">
      <c r="A399" s="196"/>
      <c r="B399" s="82" t="s">
        <v>133</v>
      </c>
      <c r="C399" s="189"/>
      <c r="D399" s="189"/>
      <c r="E399" s="202"/>
      <c r="F399" s="192"/>
    </row>
    <row r="400" spans="1:6" x14ac:dyDescent="0.2">
      <c r="A400" s="196"/>
      <c r="B400" s="82" t="s">
        <v>34</v>
      </c>
      <c r="C400" s="189"/>
      <c r="D400" s="189"/>
      <c r="E400" s="202"/>
      <c r="F400" s="192"/>
    </row>
  </sheetData>
  <pageMargins left="0.74803149606299213" right="0.35433070866141736" top="0.78740157480314965" bottom="0.59055118110236227" header="0" footer="0"/>
  <pageSetup paperSize="9" scale="83" orientation="portrait" r:id="rId1"/>
  <headerFooter alignWithMargins="0">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6</vt:i4>
      </vt:variant>
    </vt:vector>
  </HeadingPairs>
  <TitlesOfParts>
    <vt:vector size="10" baseType="lpstr">
      <vt:lpstr>REKAPITULACIJA</vt:lpstr>
      <vt:lpstr>SPLOŠNO</vt:lpstr>
      <vt:lpstr>OGREVANJE IN HLAJENJE</vt:lpstr>
      <vt:lpstr>PREZRAČEVANJE</vt:lpstr>
      <vt:lpstr>'OGREVANJE IN HLAJENJE'!Področje_tiskanja</vt:lpstr>
      <vt:lpstr>PREZRAČEVANJE!Področje_tiskanja</vt:lpstr>
      <vt:lpstr>REKAPITULACIJA!Področje_tiskanja</vt:lpstr>
      <vt:lpstr>SPLOŠNO!Področje_tiskanja</vt:lpstr>
      <vt:lpstr>'OGREVANJE IN HLAJENJE'!Tiskanje_naslovov</vt:lpstr>
      <vt:lpstr>PREZRAČEVANJE!Tiskanje_naslovov</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Mitja</dc:creator>
  <cp:lastModifiedBy>test</cp:lastModifiedBy>
  <cp:lastPrinted>2019-01-09T12:22:04Z</cp:lastPrinted>
  <dcterms:created xsi:type="dcterms:W3CDTF">2010-03-30T09:03:09Z</dcterms:created>
  <dcterms:modified xsi:type="dcterms:W3CDTF">2019-10-10T11:28:28Z</dcterms:modified>
</cp:coreProperties>
</file>