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4\JN SJN, MOL 2024\JPE SIR 257-24 SD VO+VP 2 sklopa\"/>
    </mc:Choice>
  </mc:AlternateContent>
  <xr:revisionPtr revIDLastSave="0" documentId="13_ncr:1_{163FE30F-02FC-4AFA-AEA8-8238EDA51F16}" xr6:coauthVersionLast="47" xr6:coauthVersionMax="47" xr10:uidLastSave="{00000000-0000-0000-0000-000000000000}"/>
  <bookViews>
    <workbookView xWindow="-120" yWindow="-120" windowWidth="29040" windowHeight="17520" tabRatio="956" xr2:uid="{00000000-000D-0000-FFFF-FFFF00000000}"/>
  </bookViews>
  <sheets>
    <sheet name="REKAPITULACIJA" sheetId="53" r:id="rId1"/>
    <sheet name="Rekapitulacija_VO_SD" sheetId="42" r:id="rId2"/>
    <sheet name="Vrocevod_T-1700_SD" sheetId="1" r:id="rId3"/>
    <sheet name="Vrocevod_T-1713_SD" sheetId="51" r:id="rId4"/>
    <sheet name="Vrocevod_P362_SD" sheetId="52" r:id="rId5"/>
    <sheet name="Rekapitulacija_VO_SD_p" sheetId="58" r:id="rId6"/>
    <sheet name="Vrocevod_P3826_SD" sheetId="54" r:id="rId7"/>
    <sheet name="Vrocevod_P4867_SD_teren" sheetId="55" r:id="rId8"/>
    <sheet name="Vrocevod_P4867_SD_objekt" sheetId="56" r:id="rId9"/>
  </sheets>
  <externalReferences>
    <externalReference r:id="rId10"/>
  </externalReferences>
  <definedNames>
    <definedName name="_xlnm._FilterDatabase" localSheetId="4" hidden="1">Vrocevod_P362_SD!#REF!</definedName>
    <definedName name="_xlnm._FilterDatabase" localSheetId="2" hidden="1">'Vrocevod_T-1700_SD'!#REF!</definedName>
    <definedName name="_xlnm._FilterDatabase" localSheetId="3" hidden="1">'Vrocevod_T-1713_SD'!#REF!</definedName>
    <definedName name="investicija" localSheetId="1">Rekapitulacija_VO_SD!#REF!</definedName>
    <definedName name="investicija" localSheetId="4">#REF!</definedName>
    <definedName name="investicija" localSheetId="3">#REF!</definedName>
    <definedName name="investicija">#REF!</definedName>
    <definedName name="_xlnm.Print_Area" localSheetId="1">Rekapitulacija_VO_SD!$A$1:$G$27</definedName>
    <definedName name="_xlnm.Print_Area" localSheetId="4">Vrocevod_P362_SD!$A$1:$F$196</definedName>
    <definedName name="_xlnm.Print_Area" localSheetId="2">'Vrocevod_T-1700_SD'!$A$1:$F$227</definedName>
    <definedName name="_xlnm.Print_Area" localSheetId="3">'Vrocevod_T-1713_SD'!$A$1:$F$111</definedName>
    <definedName name="_xlnm.Print_Titles" localSheetId="4">Vrocevod_P362_SD!$5:$5</definedName>
    <definedName name="_xlnm.Print_Titles" localSheetId="2">'Vrocevod_T-1700_SD'!$5:$5</definedName>
    <definedName name="_xlnm.Print_Titles" localSheetId="3">'Vrocevod_T-1713_SD'!$5:$5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5" i="54" l="1"/>
  <c r="F126" i="54"/>
  <c r="F120" i="56" l="1"/>
  <c r="F119" i="56"/>
  <c r="F118" i="56"/>
  <c r="F117" i="56"/>
  <c r="F111" i="56"/>
  <c r="F106" i="56"/>
  <c r="F105" i="56"/>
  <c r="F104" i="56"/>
  <c r="F99" i="56"/>
  <c r="F94" i="56"/>
  <c r="F89" i="56"/>
  <c r="F84" i="56"/>
  <c r="F83" i="56"/>
  <c r="F77" i="56"/>
  <c r="F76" i="56"/>
  <c r="F75" i="56"/>
  <c r="F69" i="56"/>
  <c r="F68" i="56"/>
  <c r="F67" i="56"/>
  <c r="F61" i="56"/>
  <c r="F60" i="56"/>
  <c r="F59" i="56"/>
  <c r="F52" i="56"/>
  <c r="F51" i="56"/>
  <c r="F45" i="56"/>
  <c r="F44" i="56"/>
  <c r="F43" i="56"/>
  <c r="F37" i="56"/>
  <c r="F36" i="56"/>
  <c r="F30" i="56"/>
  <c r="F24" i="56"/>
  <c r="F23" i="56"/>
  <c r="F22" i="56"/>
  <c r="F21" i="56"/>
  <c r="F20" i="56"/>
  <c r="F14" i="56"/>
  <c r="F13" i="56"/>
  <c r="F12" i="56"/>
  <c r="F11" i="56"/>
  <c r="F10" i="56"/>
  <c r="A7" i="56"/>
  <c r="F119" i="55"/>
  <c r="F113" i="55"/>
  <c r="F108" i="55"/>
  <c r="F107" i="55"/>
  <c r="F102" i="55"/>
  <c r="F97" i="55"/>
  <c r="F92" i="55"/>
  <c r="F91" i="55"/>
  <c r="F85" i="55"/>
  <c r="F79" i="55"/>
  <c r="F73" i="55"/>
  <c r="F72" i="55"/>
  <c r="F66" i="55"/>
  <c r="F61" i="55"/>
  <c r="F56" i="55"/>
  <c r="F50" i="55"/>
  <c r="F49" i="55"/>
  <c r="F43" i="55"/>
  <c r="F42" i="55"/>
  <c r="F36" i="55"/>
  <c r="F35" i="55"/>
  <c r="F29" i="55"/>
  <c r="F21" i="55"/>
  <c r="F20" i="55"/>
  <c r="F12" i="55"/>
  <c r="F11" i="55"/>
  <c r="A7" i="55"/>
  <c r="F189" i="54"/>
  <c r="F188" i="54"/>
  <c r="F187" i="54"/>
  <c r="F181" i="54"/>
  <c r="F176" i="54"/>
  <c r="F175" i="54"/>
  <c r="F174" i="54"/>
  <c r="F173" i="54"/>
  <c r="F168" i="54"/>
  <c r="F163" i="54"/>
  <c r="F158" i="54"/>
  <c r="F152" i="54"/>
  <c r="F146" i="54"/>
  <c r="F140" i="54"/>
  <c r="F134" i="54"/>
  <c r="F133" i="54"/>
  <c r="F132" i="54"/>
  <c r="F124" i="54"/>
  <c r="F118" i="54"/>
  <c r="F113" i="54"/>
  <c r="F108" i="54"/>
  <c r="F103" i="54"/>
  <c r="F102" i="54"/>
  <c r="F101" i="54"/>
  <c r="F96" i="54"/>
  <c r="F91" i="54"/>
  <c r="F86" i="54"/>
  <c r="F81" i="54"/>
  <c r="F75" i="54"/>
  <c r="F74" i="54"/>
  <c r="F73" i="54"/>
  <c r="F67" i="54"/>
  <c r="F61" i="54"/>
  <c r="F60" i="54"/>
  <c r="F54" i="54"/>
  <c r="F53" i="54"/>
  <c r="F47" i="54"/>
  <c r="F39" i="54"/>
  <c r="F31" i="54"/>
  <c r="F30" i="54"/>
  <c r="F22" i="54"/>
  <c r="F21" i="54"/>
  <c r="F13" i="54"/>
  <c r="F12" i="54"/>
  <c r="F11" i="54"/>
  <c r="A7" i="54"/>
  <c r="B24" i="58"/>
  <c r="B23" i="58"/>
  <c r="B15" i="58"/>
  <c r="F125" i="56" l="1"/>
  <c r="F127" i="56" s="1"/>
  <c r="A17" i="56"/>
  <c r="A15" i="55"/>
  <c r="F124" i="55"/>
  <c r="F126" i="55" s="1"/>
  <c r="A16" i="54"/>
  <c r="G24" i="58" l="1"/>
  <c r="A27" i="56"/>
  <c r="A24" i="55"/>
  <c r="A25" i="54"/>
  <c r="F194" i="54" l="1"/>
  <c r="F196" i="54" s="1"/>
  <c r="G23" i="58"/>
  <c r="A33" i="56"/>
  <c r="A32" i="55"/>
  <c r="A34" i="54"/>
  <c r="A42" i="54" s="1"/>
  <c r="G15" i="58" l="1"/>
  <c r="G18" i="58" s="1"/>
  <c r="G7" i="58" s="1"/>
  <c r="A40" i="56"/>
  <c r="A39" i="55"/>
  <c r="A46" i="55" s="1"/>
  <c r="A50" i="54"/>
  <c r="A57" i="54" s="1"/>
  <c r="A64" i="54" s="1"/>
  <c r="A48" i="56" l="1"/>
  <c r="A53" i="55"/>
  <c r="A70" i="54"/>
  <c r="A55" i="56" l="1"/>
  <c r="A59" i="55"/>
  <c r="A78" i="54"/>
  <c r="A64" i="56" l="1"/>
  <c r="A64" i="55"/>
  <c r="A69" i="55"/>
  <c r="A76" i="55" s="1"/>
  <c r="A82" i="55" s="1"/>
  <c r="A88" i="55" s="1"/>
  <c r="A95" i="55" s="1"/>
  <c r="A100" i="55" s="1"/>
  <c r="A105" i="55" s="1"/>
  <c r="A111" i="55" s="1"/>
  <c r="A116" i="55" s="1"/>
  <c r="A122" i="55" s="1"/>
  <c r="A84" i="54"/>
  <c r="A72" i="56" l="1"/>
  <c r="A80" i="56" s="1"/>
  <c r="A87" i="56" s="1"/>
  <c r="A92" i="56" s="1"/>
  <c r="A97" i="56" s="1"/>
  <c r="A102" i="56" s="1"/>
  <c r="A109" i="56" s="1"/>
  <c r="A114" i="56" s="1"/>
  <c r="A123" i="56" s="1"/>
  <c r="A89" i="54"/>
  <c r="A94" i="54" s="1"/>
  <c r="A99" i="54" s="1"/>
  <c r="A106" i="54" s="1"/>
  <c r="A111" i="54" s="1"/>
  <c r="A116" i="54" s="1"/>
  <c r="A121" i="54" s="1"/>
  <c r="A129" i="54" s="1"/>
  <c r="A137" i="54" s="1"/>
  <c r="A143" i="54" s="1"/>
  <c r="A149" i="54" s="1"/>
  <c r="A155" i="54" s="1"/>
  <c r="A161" i="54" s="1"/>
  <c r="A166" i="54" s="1"/>
  <c r="A171" i="54" s="1"/>
  <c r="A179" i="54" s="1"/>
  <c r="A184" i="54" s="1"/>
  <c r="A192" i="54" s="1"/>
  <c r="G27" i="58" l="1"/>
  <c r="G8" i="58" s="1"/>
  <c r="G6" i="58" s="1"/>
  <c r="D10" i="53" s="1"/>
  <c r="F156" i="52" l="1"/>
  <c r="F142" i="52"/>
  <c r="F108" i="1" l="1"/>
  <c r="F84" i="1"/>
  <c r="F71" i="1"/>
  <c r="F189" i="52" l="1"/>
  <c r="F185" i="52"/>
  <c r="F161" i="52" l="1"/>
  <c r="F134" i="52"/>
  <c r="F126" i="52"/>
  <c r="F127" i="52"/>
  <c r="F27" i="52" l="1"/>
  <c r="F51" i="52"/>
  <c r="F206" i="1" l="1"/>
  <c r="F181" i="1"/>
  <c r="F180" i="1"/>
  <c r="F179" i="1"/>
  <c r="F182" i="1"/>
  <c r="F148" i="1"/>
  <c r="F147" i="1"/>
  <c r="F142" i="1"/>
  <c r="F34" i="51" l="1"/>
  <c r="F180" i="52" l="1"/>
  <c r="F179" i="52"/>
  <c r="F173" i="52"/>
  <c r="F168" i="52"/>
  <c r="F167" i="52"/>
  <c r="F162" i="52"/>
  <c r="F152" i="52"/>
  <c r="F147" i="52"/>
  <c r="F136" i="52"/>
  <c r="F135" i="52"/>
  <c r="F128" i="52"/>
  <c r="F121" i="52"/>
  <c r="F116" i="52"/>
  <c r="F110" i="52"/>
  <c r="F104" i="52"/>
  <c r="F98" i="52"/>
  <c r="F97" i="52"/>
  <c r="F91" i="52"/>
  <c r="F90" i="52"/>
  <c r="F89" i="52"/>
  <c r="F83" i="52"/>
  <c r="F78" i="52"/>
  <c r="F73" i="52"/>
  <c r="F72" i="52"/>
  <c r="F67" i="52"/>
  <c r="F62" i="52"/>
  <c r="F57" i="52"/>
  <c r="F45" i="52"/>
  <c r="F39" i="52"/>
  <c r="F33" i="52"/>
  <c r="F19" i="52"/>
  <c r="F11" i="52"/>
  <c r="F104" i="51"/>
  <c r="F99" i="51"/>
  <c r="F98" i="51"/>
  <c r="F92" i="51"/>
  <c r="F87" i="51"/>
  <c r="F82" i="51"/>
  <c r="F77" i="51"/>
  <c r="F72" i="51"/>
  <c r="F67" i="51"/>
  <c r="F61" i="51"/>
  <c r="F55" i="51"/>
  <c r="F50" i="51"/>
  <c r="F49" i="51"/>
  <c r="F44" i="51"/>
  <c r="F39" i="51"/>
  <c r="F29" i="51"/>
  <c r="F23" i="51"/>
  <c r="F17" i="51"/>
  <c r="F11" i="51"/>
  <c r="F194" i="52" l="1"/>
  <c r="F109" i="51"/>
  <c r="F220" i="1"/>
  <c r="F200" i="1"/>
  <c r="F171" i="1"/>
  <c r="F166" i="1"/>
  <c r="F78" i="1"/>
  <c r="F196" i="52" l="1"/>
  <c r="G24" i="42" s="1"/>
  <c r="F111" i="51"/>
  <c r="G16" i="42" s="1"/>
  <c r="A7" i="51"/>
  <c r="A14" i="51" l="1"/>
  <c r="A20" i="51" s="1"/>
  <c r="A26" i="51" s="1"/>
  <c r="A32" i="51"/>
  <c r="A7" i="52"/>
  <c r="A37" i="51" l="1"/>
  <c r="A42" i="51" s="1"/>
  <c r="A47" i="51" s="1"/>
  <c r="A53" i="51" s="1"/>
  <c r="A14" i="52"/>
  <c r="A58" i="51" l="1"/>
  <c r="A64" i="51" s="1"/>
  <c r="A70" i="51" s="1"/>
  <c r="A75" i="51" s="1"/>
  <c r="A80" i="51" s="1"/>
  <c r="A85" i="51" s="1"/>
  <c r="A90" i="51" s="1"/>
  <c r="A95" i="51" s="1"/>
  <c r="A102" i="51" s="1"/>
  <c r="A107" i="51" s="1"/>
  <c r="A22" i="52"/>
  <c r="A30" i="52" s="1"/>
  <c r="A36" i="52" s="1"/>
  <c r="A42" i="52" s="1"/>
  <c r="F215" i="1"/>
  <c r="F214" i="1"/>
  <c r="F208" i="1"/>
  <c r="F207" i="1"/>
  <c r="F195" i="1"/>
  <c r="F194" i="1"/>
  <c r="F193" i="1"/>
  <c r="F192" i="1"/>
  <c r="F191" i="1"/>
  <c r="F190" i="1"/>
  <c r="F189" i="1"/>
  <c r="F188" i="1"/>
  <c r="F183" i="1"/>
  <c r="F178" i="1"/>
  <c r="F177" i="1"/>
  <c r="F176" i="1"/>
  <c r="F161" i="1"/>
  <c r="F160" i="1"/>
  <c r="F159" i="1"/>
  <c r="F153" i="1"/>
  <c r="F136" i="1"/>
  <c r="F130" i="1"/>
  <c r="F129" i="1"/>
  <c r="F128" i="1"/>
  <c r="F122" i="1"/>
  <c r="F116" i="1"/>
  <c r="F115" i="1"/>
  <c r="F114" i="1"/>
  <c r="F103" i="1"/>
  <c r="F96" i="1"/>
  <c r="F91" i="1"/>
  <c r="F85" i="1"/>
  <c r="F83" i="1"/>
  <c r="F73" i="1"/>
  <c r="F72" i="1"/>
  <c r="F66" i="1"/>
  <c r="F61" i="1"/>
  <c r="F56" i="1"/>
  <c r="F51" i="1"/>
  <c r="F45" i="1"/>
  <c r="F39" i="1"/>
  <c r="F33" i="1"/>
  <c r="F27" i="1"/>
  <c r="F19" i="1"/>
  <c r="F11" i="1"/>
  <c r="A48" i="52" l="1"/>
  <c r="A54" i="52" s="1"/>
  <c r="F225" i="1"/>
  <c r="F227" i="1" s="1"/>
  <c r="A60" i="52" l="1"/>
  <c r="A65" i="52" s="1"/>
  <c r="G15" i="42"/>
  <c r="A70" i="52" l="1"/>
  <c r="A76" i="52" s="1"/>
  <c r="A7" i="1"/>
  <c r="A81" i="52" l="1"/>
  <c r="A86" i="52" s="1"/>
  <c r="A94" i="52" s="1"/>
  <c r="A101" i="52" s="1"/>
  <c r="A107" i="52" s="1"/>
  <c r="A113" i="52" s="1"/>
  <c r="A119" i="52" s="1"/>
  <c r="A124" i="52" s="1"/>
  <c r="A131" i="52" s="1"/>
  <c r="A14" i="1"/>
  <c r="A22" i="1" s="1"/>
  <c r="A30" i="1" s="1"/>
  <c r="A36" i="1" s="1"/>
  <c r="A42" i="1" s="1"/>
  <c r="A48" i="1" s="1"/>
  <c r="A54" i="1" s="1"/>
  <c r="A59" i="1" s="1"/>
  <c r="A64" i="1" s="1"/>
  <c r="A69" i="1" s="1"/>
  <c r="A76" i="1" s="1"/>
  <c r="A81" i="1" s="1"/>
  <c r="A139" i="52" l="1"/>
  <c r="A145" i="52" s="1"/>
  <c r="A150" i="52" s="1"/>
  <c r="A155" i="52" s="1"/>
  <c r="A159" i="52" s="1"/>
  <c r="A165" i="52" s="1"/>
  <c r="A171" i="52" s="1"/>
  <c r="A176" i="52" s="1"/>
  <c r="A88" i="1"/>
  <c r="A94" i="1" s="1"/>
  <c r="A100" i="1" s="1"/>
  <c r="A183" i="52" l="1"/>
  <c r="A188" i="52" s="1"/>
  <c r="A192" i="52" s="1"/>
  <c r="A106" i="1"/>
  <c r="A111" i="1" s="1"/>
  <c r="G27" i="42"/>
  <c r="A119" i="1" l="1"/>
  <c r="A125" i="1" s="1"/>
  <c r="A133" i="1" s="1"/>
  <c r="G8" i="42"/>
  <c r="A139" i="1" l="1"/>
  <c r="A145" i="1" s="1"/>
  <c r="G19" i="42"/>
  <c r="G7" i="42" s="1"/>
  <c r="G6" i="42" s="1"/>
  <c r="D9" i="53" l="1"/>
  <c r="D11" i="53" s="1"/>
  <c r="A151" i="1"/>
  <c r="A156" i="1" s="1"/>
  <c r="A164" i="1" s="1"/>
  <c r="A169" i="1" s="1"/>
  <c r="A174" i="1" s="1"/>
  <c r="A186" i="1" s="1"/>
  <c r="A198" i="1" s="1"/>
  <c r="A203" i="1" s="1"/>
  <c r="A211" i="1" s="1"/>
  <c r="A218" i="1" s="1"/>
  <c r="A223" i="1" s="1"/>
</calcChain>
</file>

<file path=xl/sharedStrings.xml><?xml version="1.0" encoding="utf-8"?>
<sst xmlns="http://schemas.openxmlformats.org/spreadsheetml/2006/main" count="1024" uniqueCount="324">
  <si>
    <t>Z. ŠT.</t>
  </si>
  <si>
    <t>kos</t>
  </si>
  <si>
    <t xml:space="preserve">R E K A P I T U L A C I J A </t>
  </si>
  <si>
    <t>investicija</t>
  </si>
  <si>
    <t>( m )</t>
  </si>
  <si>
    <t xml:space="preserve">POPIS MATERIALA IN DEL S PREDRAČUNOM </t>
  </si>
  <si>
    <t>KOLIČINA</t>
  </si>
  <si>
    <t>ENOTA</t>
  </si>
  <si>
    <t xml:space="preserve">
OPIS POSTAVKE
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</si>
  <si>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</si>
  <si>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</si>
  <si>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</si>
  <si>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</si>
  <si>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</si>
  <si>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2</t>
    </r>
  </si>
  <si>
    <t>št.</t>
  </si>
  <si>
    <t>m</t>
  </si>
  <si>
    <t>Nepredvidena dela</t>
  </si>
  <si>
    <t>OZN.</t>
  </si>
  <si>
    <t>vrednost
( EUR )</t>
  </si>
  <si>
    <t>Objekt:</t>
  </si>
  <si>
    <t>B - VROČEVODNI PRIKLJUČKI</t>
  </si>
  <si>
    <t>A - GLAVNI VROČEVODI</t>
  </si>
  <si>
    <t>trasa in lokacija</t>
  </si>
  <si>
    <t>oznaka vročevoda</t>
  </si>
  <si>
    <t>dolžina
vročevoda</t>
  </si>
  <si>
    <t>DN80</t>
  </si>
  <si>
    <t>kpl</t>
  </si>
  <si>
    <t>5.0</t>
  </si>
  <si>
    <t>5.1.1</t>
  </si>
  <si>
    <t>5.1.2</t>
  </si>
  <si>
    <t>5.1.3</t>
  </si>
  <si>
    <t>STROJNA DELA</t>
  </si>
  <si>
    <t>5.2 STROJNA DELA</t>
  </si>
  <si>
    <t>VI</t>
  </si>
  <si>
    <t>V</t>
  </si>
  <si>
    <t>IV</t>
  </si>
  <si>
    <t>SKUPAJ  D + E</t>
  </si>
  <si>
    <t>D - GLAVNI VROČEVODI</t>
  </si>
  <si>
    <t>E - VROČEVODNI PRIKLJUČKI</t>
  </si>
  <si>
    <t xml:space="preserve">S K U P A J - D : </t>
  </si>
  <si>
    <t xml:space="preserve">S K U P A J - E : </t>
  </si>
  <si>
    <t>Predizolirana cev</t>
  </si>
  <si>
    <t>Dobava - montaža</t>
  </si>
  <si>
    <t xml:space="preserve">Sestav materiala enak kot za ravne cevi. </t>
  </si>
  <si>
    <t>Predizoliran cevni lok 90° - enakokrak za transport vroče vode do 1300C, izdelan po standardu SIST EN 448 za predizolirane fazonske kose za daljinsko ogrevanje, z vgrajenima žicama za kontrolo vlažnosti in lokacijo napake na cevovodu.</t>
  </si>
  <si>
    <t>Predizolirani pravokotni odcep</t>
  </si>
  <si>
    <t>Predizolirana krogelna pipa</t>
  </si>
  <si>
    <t>Predizolirana krogelna pipa za transport vroče vode do 1300C, izdelana po standardu SIST EN 488 za predizolirane zaporne armature za daljinsko ogrevanje, z vgrajenima žicama za kontrolo vlažnosti in lokacijo napake na cevovodu.</t>
  </si>
  <si>
    <t>Dobava in montaža</t>
  </si>
  <si>
    <t>Zaključna kapa</t>
  </si>
  <si>
    <t>Labirintno zidno tesnilo</t>
  </si>
  <si>
    <t>Spojka</t>
  </si>
  <si>
    <t xml:space="preserve">Predizolirana cev za transport vroče vode do 130° C, izdelana po standardu SIST EN 253 za daljinsko ogrevanje, z vgrajenima žicama za kontrolo vlažnosti in lokacijo napake na cevovodu.
SERIJA 2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130°C.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</t>
  </si>
  <si>
    <t>SERIJA 2</t>
  </si>
  <si>
    <t>DN 65 (76,1 x 2,9 mm) / 160</t>
  </si>
  <si>
    <t>DN 80 (88,9 x 3,2 mm) / 180</t>
  </si>
  <si>
    <t>DN 300 (323,9 x 5,6 mm) / 500</t>
  </si>
  <si>
    <t>Predizolirani cevni lok 90°-enakokrak</t>
  </si>
  <si>
    <t>DN 65 (76,1 x 2,9 mm) / 160 - 900</t>
  </si>
  <si>
    <t xml:space="preserve">Predizoliran etažirani pravokotni odcep za transport vroče vode do 1300C, izdelana po standardu SIST EN 448 za predizolirane fazonske kose za daljinsko ogrevanje, z vgrajenima žicama za kontrolo vlažnosti in lokacijo napake na cevovodu. </t>
  </si>
  <si>
    <t>DN 65 / 160</t>
  </si>
  <si>
    <t>DN 80 / 180</t>
  </si>
  <si>
    <r>
      <t xml:space="preserve">Zaključna kapa za predizolirano cev za transport vroče vode do 130 st. C, izdelane po standardu SIST EN489 za predizolirane cevne spojke za daljinsko ogrevanje.
</t>
    </r>
    <r>
      <rPr>
        <b/>
        <sz val="10"/>
        <rFont val="Arial"/>
        <family val="2"/>
        <charset val="238"/>
      </rPr>
      <t>Serija 2</t>
    </r>
  </si>
  <si>
    <t>DN 300 / 500</t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</si>
  <si>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2</t>
    </r>
  </si>
  <si>
    <t>DN 65 / 160-191</t>
  </si>
  <si>
    <t>DN 80 / 180-209</t>
  </si>
  <si>
    <t>DN 300 / 500-530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</si>
  <si>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2</t>
  </si>
  <si>
    <t>Elastična blazina</t>
  </si>
  <si>
    <t xml:space="preserve">Elastična blazina, izdelana iz polietilenske mehke pene, odporne na kemikalije, za prevzemanje raztezkov predizoliranih cevi. </t>
  </si>
  <si>
    <t>debeline S=40mm</t>
  </si>
  <si>
    <t>Začasna povezava vročevoda s PEX cevmi</t>
  </si>
  <si>
    <t>Merilna doza</t>
  </si>
  <si>
    <t xml:space="preserve">Merilna doza za povezavo žic za kontrolo vlage, vključno s silikonskim kablom. (ocenjena dolžina kabla je 10m) </t>
  </si>
  <si>
    <t>Izdelava zapisnika</t>
  </si>
  <si>
    <t>a) o meritvi upornosti žic po posameznih 
odsekih trase
b) o lokaciji in dolžini cevi z vgrajenimi
drugačnimi žicami (različne upornosti žic na dolžinski meter)
c) o meritvah vlažnosti v izolaciji cevovoda</t>
  </si>
  <si>
    <t>Demontaža izolacije</t>
  </si>
  <si>
    <t>40 mm</t>
  </si>
  <si>
    <t>50 mm</t>
  </si>
  <si>
    <t>60 mm</t>
  </si>
  <si>
    <t>70 mm</t>
  </si>
  <si>
    <t>Kontrola stanja cevovoda</t>
  </si>
  <si>
    <t>Vizuelna kontrola stanja cevododa vključno s podporami, po demontaži izolacije in čiščenju, merjenje debeline stene na poškodovanih mestih.</t>
  </si>
  <si>
    <t>Demontaža obstoječih cevovodov</t>
  </si>
  <si>
    <t>Demontaža in razrez obstoječih cevovodov, vključno odvoz na deponijo, in plačilo pristojbine.
Cena na dolžino trase (2 cevi).</t>
  </si>
  <si>
    <t>DN15</t>
  </si>
  <si>
    <t>DN32</t>
  </si>
  <si>
    <t>DN40</t>
  </si>
  <si>
    <t>DN300</t>
  </si>
  <si>
    <t>Dobava, demontaža in montaža, odvoz na deponijo</t>
  </si>
  <si>
    <t>Sanacija odcepa</t>
  </si>
  <si>
    <t>Sanacija odcepa
- ohranitev prednapetja vročevoda
- izrez poškodovanega odcepa
- dobava in montaža odcepnega kosa, izdelanega iz jeklene cevi z vzdolžnim ali spiralnim zvarom, iz materiala P235TR1 (St 37.0), dobavljene po SIST EN 10217-1 (DIN 1626/DIN 2458), tlačno preizkušena do min. 50 bar, vključno z varilnim materialom.
Navedene dimenzije in standardi cevi so iz projekta za izvedbo obstoječega vročevoda in se lahko od dejansko vgrajenih razlikujejo.
Izvede se po potrebi!</t>
  </si>
  <si>
    <t>DN 300 / DN 150</t>
  </si>
  <si>
    <r>
      <t>Sanacija ravne cevi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Sanacija odseka ravne cevi:
- ohranitev prednapetja vročevoda
- izrez poškodovanega dela cevovoda
- izdelava nadomestnega kosa cevi, vključno priprava robov za varjenje
- varenje nadomestnega kosa ( 2 zvara ).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Material nadomestnega kosa je jeklena cev z vzdolžnim ali spiralnim zvarom, izdelana iz materiala P235TR1 (St 37.0), dobavljena po SIST EN 10217-1 (DIN 1626/DIN 2458), tlačno preizkušena do min. 50 bar.
Vključno z varilnim materialom.
Navedene dimenzije in standardi cevi so iz projekta za izvedbo obstoječega vročevoda in se lahko od dejansko vgrajenih razlikujejo.
Izvede se po potrebi!</t>
    </r>
  </si>
  <si>
    <t>DN 300 (323,9 x 6,3), dolžina odseka 1 m</t>
  </si>
  <si>
    <t>Blindiranje in ponovno varjenje vročevoda</t>
  </si>
  <si>
    <t>Rezanje vročevoda in njegovo blindiranje z bombiranim pokrovom ter na koncu odstranitev pokrova in ponovno varjenje cevovoda.
Vključno s pokrovom in varilnim materialom.</t>
  </si>
  <si>
    <t>Izvede se po potrebi!</t>
  </si>
  <si>
    <t>DN 300 (323,9 x 6,3 mm)</t>
  </si>
  <si>
    <t>Jeklena cev iz celega</t>
  </si>
  <si>
    <t>Jeklena cev iz celega, izdelana iz materiala P235TR1 (St. 37.0), dobavljena po SIST EN 10216-1 (DIN 2629/DIN2448), vključno z varilnim materialom.</t>
  </si>
  <si>
    <t xml:space="preserve">DN 15 (21,3 x 2,0 mm) </t>
  </si>
  <si>
    <t xml:space="preserve">DN 20 (26,9 x 2,3 mm) </t>
  </si>
  <si>
    <t xml:space="preserve">DN 32 (42,4 x 2,6 mm) </t>
  </si>
  <si>
    <t xml:space="preserve">DN 40 (48,3 x 2,6 mm) </t>
  </si>
  <si>
    <t xml:space="preserve">DN 65 (76,1 x 2,9 mm) </t>
  </si>
  <si>
    <t xml:space="preserve">DN 80 (88,9 x 3,2 mm) </t>
  </si>
  <si>
    <t>Jeklena varjena cev</t>
  </si>
  <si>
    <t>Jeklena varjena cev izdelana, iz materiala P235TR1 (St 37.0), dobavljena po SIST EN 10217-1 (DIN 1626/DIN 2458), tlačno preizkušena do min. 50 bar, vključno z varilnim materialom.</t>
  </si>
  <si>
    <t>DN 300</t>
  </si>
  <si>
    <t>Jekleni lok iz celega, 90°</t>
  </si>
  <si>
    <t>Gladko krivljeni lok po SIST EN 10253 (DIN 2605), izdelan iz jeklene cevi iz celega, iz materiala P235TR1 (St. 37.0), oblika R=5D, vključno z varilnim materialom.</t>
  </si>
  <si>
    <t xml:space="preserve">DN 20 </t>
  </si>
  <si>
    <t xml:space="preserve">DN 32 </t>
  </si>
  <si>
    <t xml:space="preserve">DN 40 </t>
  </si>
  <si>
    <t xml:space="preserve">DN 65 </t>
  </si>
  <si>
    <t xml:space="preserve">DN 80 </t>
  </si>
  <si>
    <t>DN 150</t>
  </si>
  <si>
    <t>Jekleni lok iz celega, 45 st</t>
  </si>
  <si>
    <t>DN 200</t>
  </si>
  <si>
    <t>Umirjevalne cevi</t>
  </si>
  <si>
    <t>Umirjevalne cevi, izdelane iz jeklene cevi iz celega po SIST EN 10216-1 (DIN 2629/DIN2448), material P235TR1 (St.37.0), skupno z odzračevalno in izpustno cevjo, dvema bombiranima pokrovoma in varilnim materialom.</t>
  </si>
  <si>
    <t>DN 80 (88,9 x 3,2 mm) , H =</t>
  </si>
  <si>
    <t>DN 100 (114,3 x 3,6 mm), H =</t>
  </si>
  <si>
    <t>Nepomične podpore</t>
  </si>
  <si>
    <t xml:space="preserve">Nepomične podpore, izdelane po priloženih risbah iz predpisanih materialov. </t>
  </si>
  <si>
    <t xml:space="preserve">DN 80 - 3150 </t>
  </si>
  <si>
    <t>Demontaža, dobava in montaža.</t>
  </si>
  <si>
    <t>Drsne podpore</t>
  </si>
  <si>
    <t>Drsne podpore, izdelane po priloženih risbah iz predpisanih materialov.</t>
  </si>
  <si>
    <t>Izvlečna lestev</t>
  </si>
  <si>
    <t xml:space="preserve">Vgradnja izvlečne lestve iz nerjavečega jekla kvadratnega profila dim. 40x40 mm, dolžine do 3m. Prečke iz perforirane pločevine proti zdrsu, širina nastopne ploskve 35 cm, raster perforacije 2 cm. Lestev, pritrjena na steno, naj bo od stene jaška odmaknjena 10 cm zaradi nastopa. Izvlečni del lestve se namesti pred osnovno lestev, da je omogočen izvlek tik ob LTŽ okvirju - svetla odprtina za vstop v jašek naj bo čim večja. 
Vključno z montažnim materialom.
</t>
  </si>
  <si>
    <t>Demontaža obstoječih zapornih armatur</t>
  </si>
  <si>
    <t>Demontaža obstoječih zapornih armatur, vključno odvoz na deponijo in plačilo pristojbine.</t>
  </si>
  <si>
    <t>DN 32</t>
  </si>
  <si>
    <t>Zaporni ventil</t>
  </si>
  <si>
    <t>Ravni zaporni ventil za vročo vodo temp. 130°C, vključno s protiprirobnicami, tesnili in vijaki, za nazivni tlak PN 16.
Ustreza KLINGER KVN ali ustrezen v skladu s Tehničnimi zahtevami JPE.</t>
  </si>
  <si>
    <t>DN65</t>
  </si>
  <si>
    <t>DN20</t>
  </si>
  <si>
    <t>Odtočni lijak</t>
  </si>
  <si>
    <t>Dobava in montaža odtočnega lijaka dimenzije 300 x 80 mm.</t>
  </si>
  <si>
    <t>Priklop</t>
  </si>
  <si>
    <t>Priklop na obstoječe vročevodno omrežje.</t>
  </si>
  <si>
    <t>Tlačni preizkus</t>
  </si>
  <si>
    <t xml:space="preserve">Enkratno tlačno preizkušanje in izpiranje cevovoda. </t>
  </si>
  <si>
    <t>Radiografija</t>
  </si>
  <si>
    <t xml:space="preserve">Radiografska kontrola zvarov (100% - po celotnem obodu).
</t>
  </si>
  <si>
    <t>DN 40</t>
  </si>
  <si>
    <t>DN 65</t>
  </si>
  <si>
    <t>DN 80</t>
  </si>
  <si>
    <t>DN 100</t>
  </si>
  <si>
    <t>Penetracijska kontrola zvara</t>
  </si>
  <si>
    <t>Penetracijska kontrola zvara (100% - po celotnem obodu).</t>
  </si>
  <si>
    <t>Površinska zaščita cevovodov</t>
  </si>
  <si>
    <t>Dvakratno temeljno barvanje klasičnega dela cevovoda s temeljno barvo, primerno za temperaturo 130 st. C, po predhodnem čiščenju rje.</t>
  </si>
  <si>
    <t>Izolacija</t>
  </si>
  <si>
    <t>za cev DN 65, debelina 60 mm</t>
  </si>
  <si>
    <t>za cev DN 80, debelina 80 mm</t>
  </si>
  <si>
    <t xml:space="preserve">ravnih 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ibitolom. </t>
  </si>
  <si>
    <t>80 mm</t>
  </si>
  <si>
    <t xml:space="preserve">cevnih lokov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ibitolom. </t>
  </si>
  <si>
    <t xml:space="preserve">cevovoda s cevaki iz neomočljivega in negorljivega izolacijskega materiala, ojačanega z Al folijo. Toplotna prevodnost izolacijskega materiala λ pri 25°C ≤ 0,035 W/mK.
Zaščitni ovoj je izdelan iz Al pločevine, pritrjene s kniping vijaki. </t>
  </si>
  <si>
    <t>Zaustavitev vročevodnega omrežja</t>
  </si>
  <si>
    <t>Zaustavitev, praznjenje in polnjenje vročevodnega omrežja. Izvaja JP Energetika Ljubljana.</t>
  </si>
  <si>
    <t>Nepredvidena dela, odobrena s strani nadzora in obračunana po analizi cen v skladu s kalkulativnimi elementi.</t>
  </si>
  <si>
    <t>Skupaj</t>
  </si>
  <si>
    <t>5.2</t>
  </si>
  <si>
    <t>5.2.1</t>
  </si>
  <si>
    <t>5.2.2</t>
  </si>
  <si>
    <t>5.2.3</t>
  </si>
  <si>
    <t>Začasna povezava vročevoda s PEX cevmi v času gradnje.
Montaža in demontaža PEX cevi, izdelava priključkov PEX na obstoječe vročevode s prehodnimi kosi PEX/jeklo, preverjanje tesnosti.
Z vsem potrebnim montažnim materialom.
PEX cevi dobavi JP Energetika - Ljubljana.  Transport na gradbišče in vračilo na deponijo naročnika izvede izvajalec.</t>
  </si>
  <si>
    <t>OŠ DANILE KUMAR</t>
  </si>
  <si>
    <t>GLAVNI VROČEVOD T1713, DN80/180</t>
  </si>
  <si>
    <t>GLAVNI VROČEVOD T1700, DN300/500</t>
  </si>
  <si>
    <r>
      <t>DN 300 (323,9 x 5,6 mm) / 500 - 90</t>
    </r>
    <r>
      <rPr>
        <vertAlign val="superscript"/>
        <sz val="10"/>
        <rFont val="Arial"/>
        <family val="2"/>
        <charset val="238"/>
      </rPr>
      <t>0</t>
    </r>
  </si>
  <si>
    <t>DN 300/65/500</t>
  </si>
  <si>
    <t>Pribl. dolžina PEX cevi - DN 100, 4 x 130 m</t>
  </si>
  <si>
    <t>Odzračevalna kapa</t>
  </si>
  <si>
    <t>Odzračevalna kapa, izdelen iz jeklene cevi iz celega po SIST EN 10216-1 (DIN 2629/DIN2448), material P235TR1 (St.37.0), komplet z odzračevalno cevjo, bombirnim pokrovom in varilnim materialom.</t>
  </si>
  <si>
    <t>DN 200 (219,1 x 6,3 mm), H =</t>
  </si>
  <si>
    <t>Izpustni lonec</t>
  </si>
  <si>
    <t>Izpustni lonec, izdelen iz jeklene cevi iz celega po SIST EN 10216-1 (DIN 2629/DIN2448), material P235TR1 (St.37.0), za izvedbo izpusta DN 65, komplet z bombirnim pokrovom in varilnim materialom.</t>
  </si>
  <si>
    <t xml:space="preserve">DN 80 (88,9 x 3,2 mm), H = </t>
  </si>
  <si>
    <t>Jeklena cev iz celega, izdelana iz materiala P235TR1 (St. 37.0), dobavljena po SIST EN 10216-1 (DIN 2629/DIN2448), vključno z varilnim, montažnim in pritrdilnim materialom.</t>
  </si>
  <si>
    <t>PRIKLJUČNI VROČEVOD P362, DN65/160</t>
  </si>
  <si>
    <t>Reparaturna spojka</t>
  </si>
  <si>
    <t>Reparaturna termostezna spojka za izolacijo in tesnenje varjenih spojev, za zalivanje s PU peno, izdelana po standardu SIST EN489 za spoje predizoliranih cevi za daljinsko ogrevanje. Dodatno tesnenje polnilne izvrtine s tipsko preizkušeno zaplato ali termostezno manšeto.
Serija 2</t>
  </si>
  <si>
    <t>Demontaža obstoječe izolacije z vročevoda, vključno oplaščenje iz strešne lepenke ali Al pločevine, pritrdilni material ter transport na deponijo in plačilo pristojbine.
za cevi DN65</t>
  </si>
  <si>
    <t>Blindiranje vročevoda</t>
  </si>
  <si>
    <t>Rezanje vročevoda in njegovo blindiranje z bombiranim pokrovom.
Vključno s pokrovom in varilnim materialom.</t>
  </si>
  <si>
    <t>DN 65  - 2095</t>
  </si>
  <si>
    <t>DN 20</t>
  </si>
  <si>
    <t>za cev DN 65, debelina 40 mm</t>
  </si>
  <si>
    <t>Gogalova ulica</t>
  </si>
  <si>
    <t>T1700, odsek 1-5</t>
  </si>
  <si>
    <t>T1713, odsek 3-3.1</t>
  </si>
  <si>
    <t>P362, odsek 2-2.5</t>
  </si>
  <si>
    <t>Gogalova ulica - OŠ Danile Kumar</t>
  </si>
  <si>
    <t>OBNOVA VROČEVODA T1700 NA OBMOČJU OŠ DANILE KUMAR</t>
  </si>
  <si>
    <t>Zaščitna negorljiva obloga</t>
  </si>
  <si>
    <t>Zaščita obstoječe elektro in telekomunikacijske instalacije z negorljivo tekstilno oblogo na mestu varjenja.</t>
  </si>
  <si>
    <t>Požarna straža</t>
  </si>
  <si>
    <t xml:space="preserve">Požarna straža pri varjenju v kolektorju za preprečitev požara. </t>
  </si>
  <si>
    <t>Demontaža obstoječe izolacije z vročevoda, vključno oplaščenje iz strešne lepenke ali Al pločevine, pritrdilni material ter transport na deponijo in plačilo pristojbine.
za cev DN 65 in DN300</t>
  </si>
  <si>
    <t>Rezanje vročevoda in njegovo blindiranje z bombiranim pokrovom 
Vključno s pokrovom in varilnim materialom.</t>
  </si>
  <si>
    <t>Pribl. dolžina PEX cevi - DN 80,  2 x 10 m</t>
  </si>
  <si>
    <t>Demontaža obstoječe izolacije z vročevoda, vključno oplaščenje iz strešne lepenke ali Al pločevine, pritrdilni material ter transport na deponijo in plačilo pristojbine.
za cevi DN80</t>
  </si>
  <si>
    <t>Odzračevalni lonec</t>
  </si>
  <si>
    <t>Odzračevalni lonec, izdelen iz jeklene cevi iz celega po SIST EN 10216-1 (DIN 2629/DIN2448), material P235TR1 (St.37.0), komplet z odzračevalno cevjo in varilnim materialom.</t>
  </si>
  <si>
    <t>DN 80 (88,9 x 3,2 mm) , H=120 mm</t>
  </si>
  <si>
    <t>VROČEVODNO OMREŽJE NA OBMOČJU LITIJSKA - PESARSKA</t>
  </si>
  <si>
    <t>6.2 STROJNA DELA</t>
  </si>
  <si>
    <t>6.2.1</t>
  </si>
  <si>
    <t>P3826</t>
  </si>
  <si>
    <t>6.2.2</t>
  </si>
  <si>
    <t>P4867</t>
  </si>
  <si>
    <t>6.2.3</t>
  </si>
  <si>
    <t>P4867, P4868, P4869</t>
  </si>
  <si>
    <t>6.0</t>
  </si>
  <si>
    <t>6.2</t>
  </si>
  <si>
    <t>POVEČANJE VROČEVODA P3826, DN80/180</t>
  </si>
  <si>
    <t>LITIJSKA</t>
  </si>
  <si>
    <t>DN 40 (48,3 x 2,6 mm) / 125</t>
  </si>
  <si>
    <t>DN 50 (60,3 x 2,9 mm) / 140</t>
  </si>
  <si>
    <t>Predizoliran cevni lok 90° - enakokrak za transport vroče vode do 130°C, izdelan po standardu SIST EN 448 za predizolirane fazonske kose za daljinsko ogrevanje, z vgrajenima žicama za kontrolo vlažnosti in lokacijo napake na cevovodu.</t>
  </si>
  <si>
    <t>DN 80 (88,9 x 3,2 mm) / 180 - 900</t>
  </si>
  <si>
    <t>DN 40 (48,3 x 2,6 mm) / 125 - 900</t>
  </si>
  <si>
    <t xml:space="preserve">Predizoliran etažirani pravokotni odcep za transport vroče vode do 130°C, izdelana po standardu SIST EN 448 za predizolirane fazonske kose za daljinsko ogrevanje, z vgrajenima žicama za kontrolo vlažnosti in lokacijo napake na cevovodu. </t>
  </si>
  <si>
    <t>DN 80 / 65/160</t>
  </si>
  <si>
    <t>DN 80 / 40/125</t>
  </si>
  <si>
    <t>Predizoliran reducirni kos</t>
  </si>
  <si>
    <t>Predizoliran reducirni kos za transport vroče vode do 130°C, izdelana po standardu SIST EN 448 za predizolirane fazonske kose za daljinsko ogrevanje, z vgrajenima žicama za kontrolo vlažnosti in lokacijo napake na cevovodu.</t>
  </si>
  <si>
    <t>DN 80 / DN 50</t>
  </si>
  <si>
    <t>Predizolirana krogelna pipa za transport vroče vode do 130°C, izdelana po standardu SIST EN 488 za predizolirane zaporne armature za daljinsko ogrevanje, z vgrajenima žicama za kontrolo vlažnosti in lokacijo napake na cevovodu.</t>
  </si>
  <si>
    <r>
      <t xml:space="preserve">Zaključna kapa za predizolirano cev za transport vroče vode do 130°C, izdelane po standardu SIST EN489 za predizolirane cevne spojke za daljinsko ogrevanje.
</t>
    </r>
    <r>
      <rPr>
        <b/>
        <sz val="10"/>
        <rFont val="Arial"/>
        <family val="2"/>
        <charset val="238"/>
      </rPr>
      <t>Serija 2</t>
    </r>
  </si>
  <si>
    <t>DN 40 / 125</t>
  </si>
  <si>
    <t>DN 40 / 125-158</t>
  </si>
  <si>
    <t>Redukcijska spojka Serija 1/Serija 2</t>
  </si>
  <si>
    <t>Termostezna redukcijska spojka Serija 1/Serija 2 za izolacijo in tesnenje varjenih spojev, za zalivanje s PU peno, izdelana po standardu SIST EN489 za spoje predizoliranih cevi za daljinsko ogrevanje. Dodatno tesnenje polnilne izvrtine s tipsko preizkušeno zaplato ali termostezno manšeto.
Serija 2</t>
  </si>
  <si>
    <t>Serija 1/Serija 2 - DN50/125 // DN50/140</t>
  </si>
  <si>
    <t>DN 50 / 140</t>
  </si>
  <si>
    <t>Začasna povezava vročevoda s PEX cevmi v času gradnje.
Montaža in demontaža PEX cevi, izdelava priključkov PEX na obstoječe vročevode s prehodnimi kosi PEX/jeklo, preverjanje tesnosti.
Z vsem potrebnim montažnim materialom.
PEX cevi dobavi JP Energetika - Ljubljana in jih po končani gradnji odpelje.</t>
  </si>
  <si>
    <t>Pribl. dolžina PEX cevi - 2 x 50 m</t>
  </si>
  <si>
    <t>Demontaža obstoječe izolacije z vročevoda, vključno oplaščenje iz strešne lepenke ali Al pločevine, pritrdilni material ter transport na deponijo in plačilo pristojbine.
za cevi DN100</t>
  </si>
  <si>
    <t>Kontrola stanja cevovoda DN100 na trasi T2106</t>
  </si>
  <si>
    <t>Demontaža obstoječih cevovodov vročevoda</t>
  </si>
  <si>
    <t>DN50, DN50/125</t>
  </si>
  <si>
    <r>
      <t xml:space="preserve">Povečanje vročevodnega odcepa na trasi T2016 (v kineti) iz DN50 na DN80 (točka 1)
</t>
    </r>
    <r>
      <rPr>
        <sz val="10"/>
        <rFont val="Arial"/>
        <family val="2"/>
        <charset val="238"/>
      </rPr>
      <t xml:space="preserve">- </t>
    </r>
    <r>
      <rPr>
        <u/>
        <sz val="10"/>
        <rFont val="Arial"/>
        <family val="2"/>
        <charset val="238"/>
      </rPr>
      <t>ohranitev prednapetja vročevoda</t>
    </r>
    <r>
      <rPr>
        <sz val="10"/>
        <rFont val="Arial"/>
        <family val="2"/>
        <charset val="238"/>
      </rPr>
      <t xml:space="preserve">
- </t>
    </r>
    <r>
      <rPr>
        <u/>
        <sz val="10"/>
        <rFont val="Arial"/>
        <family val="2"/>
        <charset val="238"/>
      </rPr>
      <t>izrez</t>
    </r>
    <r>
      <rPr>
        <sz val="10"/>
        <rFont val="Arial"/>
        <family val="2"/>
        <charset val="238"/>
      </rPr>
      <t xml:space="preserve"> odcepa (2x T-kos DN100/50) 
- </t>
    </r>
    <r>
      <rPr>
        <u/>
        <sz val="10"/>
        <rFont val="Arial"/>
        <family val="2"/>
        <charset val="238"/>
      </rPr>
      <t>odstranitev cevi DN50</t>
    </r>
    <r>
      <rPr>
        <sz val="10"/>
        <rFont val="Arial"/>
        <family val="2"/>
        <charset val="238"/>
      </rPr>
      <t xml:space="preserve"> vključno z izolacijo v obstoječi kineti v dolžini cca. 2m, 
- </t>
    </r>
    <r>
      <rPr>
        <u/>
        <sz val="10"/>
        <rFont val="Arial"/>
        <family val="2"/>
        <charset val="238"/>
      </rPr>
      <t xml:space="preserve">vgradnja odcepnega kosa </t>
    </r>
    <r>
      <rPr>
        <sz val="10"/>
        <rFont val="Arial"/>
        <family val="2"/>
        <charset val="238"/>
      </rPr>
      <t xml:space="preserve">- 2x T-kos DN100/80
- </t>
    </r>
    <r>
      <rPr>
        <u/>
        <sz val="10"/>
        <rFont val="Arial"/>
        <family val="2"/>
        <charset val="238"/>
      </rPr>
      <t>vodenje jeklene cevi iz celega DN80</t>
    </r>
    <r>
      <rPr>
        <sz val="10"/>
        <rFont val="Arial"/>
        <family val="2"/>
        <charset val="238"/>
      </rPr>
      <t xml:space="preserve"> (v dolžini cca. 2,0 m) v obstoječi kineti
- </t>
    </r>
    <r>
      <rPr>
        <u/>
        <sz val="10"/>
        <rFont val="Arial"/>
        <family val="2"/>
        <charset val="238"/>
      </rPr>
      <t>vizuelna kontrola stanja cevododa DN100 na trasi T2016</t>
    </r>
    <r>
      <rPr>
        <sz val="10"/>
        <rFont val="Arial"/>
        <family val="2"/>
        <charset val="238"/>
      </rPr>
      <t>, v dolžini cca.2 m (dovod/povratek) vključno s podporami, po demontaži izolacije in čiščenju, merjenje debeline stene na poškodovanih mestih.
Navedene dimenzije in standardi cevi so iz projekta za izvedbo obstoječega vročevoda in se lahko od dejansko vgrajenih razlikujejo.</t>
    </r>
  </si>
  <si>
    <t>DN 100 (114,3 x 3,6 mm)</t>
  </si>
  <si>
    <t>DN 80 (88,9 x 3,2 mm)</t>
  </si>
  <si>
    <t>DN 65 (76,1 x 2,9 mm)</t>
  </si>
  <si>
    <t>DN 80 (88,9 x 3,2 mm) - P3826</t>
  </si>
  <si>
    <t>DN 100 (114,3 x 3,6 mm) - T2016</t>
  </si>
  <si>
    <t xml:space="preserve">Jekleni lok iz celega, 90° </t>
  </si>
  <si>
    <t xml:space="preserve">Jekleni lok iz celega, 45° </t>
  </si>
  <si>
    <t>T - kos</t>
  </si>
  <si>
    <t>T - kos, izdelan po SIST EN 10253 (DIN 2615), material P235TR1 (St. 37.0), vključno varilni material.</t>
  </si>
  <si>
    <t>DN 100/80</t>
  </si>
  <si>
    <t>Radiografska kontrola zvarov (100% - po celotnem obodu).</t>
  </si>
  <si>
    <t>DN 50</t>
  </si>
  <si>
    <t>Dvakratno temeljno barvanje klasičnega dela cevovoda s temeljno barvo, primerno za temperaturo 130°C, po predhodnem čiščenju rje.</t>
  </si>
  <si>
    <t xml:space="preserve">ravnih 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Al pločevine, pritrjene s pomočjo kniping vijakov. </t>
  </si>
  <si>
    <t>debelina 40 mm</t>
  </si>
  <si>
    <t>debelina 50 mm</t>
  </si>
  <si>
    <t>debelina 60 mm</t>
  </si>
  <si>
    <t>PRIKLJUČNI VROČEVOD P4867, DN65 - TEREN</t>
  </si>
  <si>
    <t>LITIJSKA-PESARSKA</t>
  </si>
  <si>
    <t>DN 25 (33,7 x 2,6 mm) / 110</t>
  </si>
  <si>
    <t>DN 25 (33,7 x 2,6 mm) / 110 - 900</t>
  </si>
  <si>
    <t>Predizoliran paralelni odcep</t>
  </si>
  <si>
    <t xml:space="preserve">Predizoliran paralelni odcep - za transport vroče vode do 130°C, izdelan po standardu SIST EN 448 za predizolirane fazonske kose za daljinsko ogrevanje, z vgrajenima žicama za kontrolo vlažnosti in lokacijo napake na cevovodu. </t>
  </si>
  <si>
    <t>DN 65 / 25/110</t>
  </si>
  <si>
    <t>DN 25 / 110</t>
  </si>
  <si>
    <t>DN 25 / 110-142</t>
  </si>
  <si>
    <t xml:space="preserve">DN 25 (33,7 x 2,6 mm) </t>
  </si>
  <si>
    <t xml:space="preserve">DN 25 </t>
  </si>
  <si>
    <t>DN 25/20</t>
  </si>
  <si>
    <t>DN25</t>
  </si>
  <si>
    <t>DN 25</t>
  </si>
  <si>
    <t>za cev DN 25, debelina 40 mm</t>
  </si>
  <si>
    <t>VROČEVODNI PRIKLJUČEK P4867, P4868, P4869 - OBJEKT</t>
  </si>
  <si>
    <t xml:space="preserve">DN 50 (60,3 x 2,9 mm) </t>
  </si>
  <si>
    <t>DN 15</t>
  </si>
  <si>
    <t xml:space="preserve">DN 50 </t>
  </si>
  <si>
    <t>Reducirni kos</t>
  </si>
  <si>
    <t>Reducirni kos po SIST EN 10253 (DIN 2616), izdelan iz jeklene cevi iz celega, material P235TR1 (St. 37.0), vključno z varilnim materialom.</t>
  </si>
  <si>
    <t>R DN 50/DN 40</t>
  </si>
  <si>
    <t>DN 50/40</t>
  </si>
  <si>
    <t>DN 40/20</t>
  </si>
  <si>
    <t>DN 65 (76,1 x 2,9 mm) , H = 2,2 m</t>
  </si>
  <si>
    <t>DN 65 (76,1 x 2,9 mm) , H = 1,7 m</t>
  </si>
  <si>
    <t>DN 150 (168,3 x 4,0 mm) , H = 0,7 m</t>
  </si>
  <si>
    <t>Nepomične podpore - umirjevalne cevi</t>
  </si>
  <si>
    <t>DN 65 - 2150 - toplotne postaje</t>
  </si>
  <si>
    <t xml:space="preserve">DN 150 - 5150 - garaža </t>
  </si>
  <si>
    <t>Nepomična podpora - viseča</t>
  </si>
  <si>
    <t>Izvede se po potrebi.</t>
  </si>
  <si>
    <t>DN 40 - 1020</t>
  </si>
  <si>
    <t>DN 50 - 1120</t>
  </si>
  <si>
    <t>DN 65 - 2120</t>
  </si>
  <si>
    <t>Obešala</t>
  </si>
  <si>
    <t>Obešala, izdelana po priloženih risbah iz predpisanih materialov.</t>
  </si>
  <si>
    <t>DN 40 - 940</t>
  </si>
  <si>
    <t xml:space="preserve">DN 50 - 1440 </t>
  </si>
  <si>
    <t xml:space="preserve">DN 65 - 2440 </t>
  </si>
  <si>
    <t>Pločevinasta zaščitna omarica - garaža</t>
  </si>
  <si>
    <t>Pločevinasta omarica, za zaščito odzračevalnih/izpustnih ventilov, pred posegom nepooblaščenih oseb.</t>
  </si>
  <si>
    <t>dim. 500 x 500 x 400 mm</t>
  </si>
  <si>
    <t>dim. 400 x 400 x 400 mm</t>
  </si>
  <si>
    <t>Dobava in montaža odtočnega lijaka dimenzije 300x80mm</t>
  </si>
  <si>
    <t xml:space="preserve">ravnih cevi in lokov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Al pločevine, pritrjene s pomočjo kniping vijakov. </t>
  </si>
  <si>
    <t>debelina 100 mm</t>
  </si>
  <si>
    <t>ZAP. ŠT.</t>
  </si>
  <si>
    <t>ŠT. INVESTICIJE</t>
  </si>
  <si>
    <t>OBJEKT</t>
  </si>
  <si>
    <t>VREDNOST</t>
  </si>
  <si>
    <t>1.</t>
  </si>
  <si>
    <t>2.</t>
  </si>
  <si>
    <t>SKUPAJ</t>
  </si>
  <si>
    <t>30III-774-00</t>
  </si>
  <si>
    <t>30III-753-00</t>
  </si>
  <si>
    <t>GRADNJA PRIKLJUČKA ZA STANOVANJSKO SOSESKO LITIJSKA - PESARSKA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</si>
</sst>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SIT&quot;_-;\-* #,##0.00\ &quot;SIT&quot;_-;_-* &quot;-&quot;??\ &quot;SIT&quot;_-;_-@_-"/>
    <numFmt numFmtId="165" formatCode=";;;"/>
  </numFmts>
  <fonts count="21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color indexed="8"/>
      <name val="Arial"/>
      <family val="2"/>
      <charset val="238"/>
    </font>
    <font>
      <b/>
      <sz val="10"/>
      <name val="Times New Roman CE"/>
      <charset val="238"/>
    </font>
    <font>
      <sz val="10"/>
      <color rgb="FFFF0000"/>
      <name val="Times New Roman CE"/>
      <family val="1"/>
      <charset val="238"/>
    </font>
    <font>
      <u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2" fillId="0" borderId="0"/>
  </cellStyleXfs>
  <cellXfs count="178">
    <xf numFmtId="0" fontId="0" fillId="0" borderId="0" xfId="0"/>
    <xf numFmtId="0" fontId="3" fillId="0" borderId="0" xfId="0" applyFont="1" applyFill="1" applyProtection="1"/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4" fontId="3" fillId="0" borderId="6" xfId="2" applyNumberFormat="1" applyFont="1" applyFill="1" applyBorder="1" applyAlignment="1" applyProtection="1">
      <alignment horizontal="right" vertical="center"/>
    </xf>
    <xf numFmtId="4" fontId="4" fillId="0" borderId="6" xfId="2" applyNumberFormat="1" applyFont="1" applyFill="1" applyBorder="1" applyAlignment="1" applyProtection="1">
      <alignment horizontal="right"/>
    </xf>
    <xf numFmtId="0" fontId="4" fillId="3" borderId="6" xfId="13" applyFont="1" applyFill="1" applyBorder="1" applyAlignment="1" applyProtection="1">
      <alignment horizontal="center" vertical="center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0" fontId="4" fillId="0" borderId="6" xfId="13" applyFont="1" applyFill="1" applyBorder="1" applyAlignment="1" applyProtection="1">
      <alignment horizontal="center" vertic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4" fontId="4" fillId="0" borderId="0" xfId="2" applyNumberFormat="1" applyFont="1" applyFill="1" applyBorder="1" applyAlignment="1" applyProtection="1">
      <alignment horizontal="right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9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13" fillId="0" borderId="0" xfId="15" applyFont="1" applyProtection="1"/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165" fontId="4" fillId="4" borderId="2" xfId="0" applyNumberFormat="1" applyFont="1" applyFill="1" applyBorder="1" applyAlignment="1" applyProtection="1">
      <alignment horizontal="center" vertical="top"/>
    </xf>
    <xf numFmtId="0" fontId="3" fillId="4" borderId="2" xfId="0" applyFont="1" applyFill="1" applyBorder="1" applyAlignment="1" applyProtection="1">
      <alignment horizontal="left" vertical="top"/>
    </xf>
    <xf numFmtId="0" fontId="3" fillId="4" borderId="2" xfId="0" applyFont="1" applyFill="1" applyBorder="1" applyAlignment="1" applyProtection="1">
      <alignment horizontal="right" vertical="top"/>
    </xf>
    <xf numFmtId="0" fontId="3" fillId="4" borderId="2" xfId="0" applyFont="1" applyFill="1" applyBorder="1" applyAlignment="1" applyProtection="1">
      <alignment vertical="top"/>
    </xf>
    <xf numFmtId="4" fontId="6" fillId="4" borderId="2" xfId="0" applyNumberFormat="1" applyFont="1" applyFill="1" applyBorder="1" applyAlignment="1" applyProtection="1">
      <alignment horizontal="right" vertical="top"/>
    </xf>
    <xf numFmtId="0" fontId="4" fillId="4" borderId="0" xfId="0" applyFont="1" applyFill="1" applyBorder="1" applyAlignment="1" applyProtection="1">
      <alignment horizontal="center" vertical="top" wrapText="1"/>
    </xf>
    <xf numFmtId="0" fontId="4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right"/>
    </xf>
    <xf numFmtId="0" fontId="3" fillId="4" borderId="0" xfId="0" applyFont="1" applyFill="1" applyBorder="1" applyAlignment="1" applyProtection="1">
      <alignment horizontal="center"/>
    </xf>
    <xf numFmtId="4" fontId="3" fillId="4" borderId="0" xfId="0" applyNumberFormat="1" applyFont="1" applyFill="1" applyBorder="1" applyAlignment="1" applyProtection="1">
      <alignment horizontal="right"/>
    </xf>
    <xf numFmtId="49" fontId="3" fillId="4" borderId="0" xfId="0" applyNumberFormat="1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2" fontId="3" fillId="4" borderId="0" xfId="0" applyNumberFormat="1" applyFont="1" applyFill="1" applyBorder="1" applyAlignment="1" applyProtection="1">
      <alignment horizontal="right"/>
    </xf>
    <xf numFmtId="4" fontId="3" fillId="4" borderId="16" xfId="0" applyNumberFormat="1" applyFont="1" applyFill="1" applyBorder="1" applyAlignment="1" applyProtection="1">
      <alignment horizontal="right"/>
      <protection locked="0"/>
    </xf>
    <xf numFmtId="0" fontId="4" fillId="4" borderId="1" xfId="0" applyFont="1" applyFill="1" applyBorder="1" applyAlignment="1" applyProtection="1">
      <alignment horizontal="center" vertical="top" wrapText="1"/>
    </xf>
    <xf numFmtId="0" fontId="3" fillId="4" borderId="1" xfId="0" applyFont="1" applyFill="1" applyBorder="1" applyAlignment="1" applyProtection="1">
      <alignment horizontal="left" vertical="top" wrapText="1"/>
    </xf>
    <xf numFmtId="2" fontId="3" fillId="4" borderId="1" xfId="0" applyNumberFormat="1" applyFont="1" applyFill="1" applyBorder="1" applyAlignment="1" applyProtection="1">
      <alignment horizontal="right"/>
    </xf>
    <xf numFmtId="0" fontId="3" fillId="4" borderId="1" xfId="0" applyFont="1" applyFill="1" applyBorder="1" applyAlignment="1" applyProtection="1">
      <alignment horizontal="center"/>
    </xf>
    <xf numFmtId="4" fontId="3" fillId="4" borderId="1" xfId="0" applyNumberFormat="1" applyFont="1" applyFill="1" applyBorder="1" applyAlignment="1" applyProtection="1">
      <alignment horizontal="right"/>
    </xf>
    <xf numFmtId="165" fontId="4" fillId="0" borderId="2" xfId="0" applyNumberFormat="1" applyFont="1" applyFill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right" vertical="top"/>
    </xf>
    <xf numFmtId="0" fontId="3" fillId="0" borderId="2" xfId="0" applyFont="1" applyFill="1" applyBorder="1" applyAlignment="1" applyProtection="1">
      <alignment vertical="top"/>
    </xf>
    <xf numFmtId="4" fontId="6" fillId="0" borderId="2" xfId="0" applyNumberFormat="1" applyFont="1" applyFill="1" applyBorder="1" applyAlignment="1" applyProtection="1">
      <alignment horizontal="right" vertical="top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0" xfId="15" applyFont="1" applyAlignment="1" applyProtection="1">
      <alignment horizontal="center" vertical="top" wrapText="1"/>
    </xf>
    <xf numFmtId="0" fontId="4" fillId="0" borderId="0" xfId="15" applyFont="1" applyAlignment="1" applyProtection="1">
      <alignment horizontal="justify" vertical="top" wrapText="1"/>
    </xf>
    <xf numFmtId="0" fontId="3" fillId="0" borderId="0" xfId="15" applyFont="1" applyProtection="1"/>
    <xf numFmtId="4" fontId="3" fillId="0" borderId="0" xfId="15" applyNumberFormat="1" applyFont="1" applyProtection="1"/>
    <xf numFmtId="4" fontId="3" fillId="0" borderId="0" xfId="15" applyNumberFormat="1" applyFont="1" applyAlignment="1" applyProtection="1">
      <alignment horizontal="right"/>
    </xf>
    <xf numFmtId="0" fontId="3" fillId="0" borderId="0" xfId="15" applyFont="1" applyAlignment="1" applyProtection="1">
      <alignment horizontal="justify" vertical="top" wrapText="1"/>
    </xf>
    <xf numFmtId="0" fontId="4" fillId="0" borderId="0" xfId="15" applyFont="1" applyProtection="1"/>
    <xf numFmtId="0" fontId="4" fillId="0" borderId="0" xfId="15" applyFont="1" applyAlignment="1" applyProtection="1">
      <alignment vertical="top" wrapText="1"/>
    </xf>
    <xf numFmtId="0" fontId="13" fillId="0" borderId="0" xfId="15" applyFont="1" applyBorder="1" applyProtection="1"/>
    <xf numFmtId="0" fontId="13" fillId="0" borderId="0" xfId="15" applyFont="1" applyFill="1" applyProtection="1"/>
    <xf numFmtId="0" fontId="4" fillId="0" borderId="0" xfId="15" applyFont="1" applyFill="1" applyProtection="1"/>
    <xf numFmtId="0" fontId="4" fillId="0" borderId="0" xfId="15" applyFont="1" applyFill="1" applyAlignment="1" applyProtection="1">
      <alignment horizontal="justify" vertical="top" wrapText="1"/>
    </xf>
    <xf numFmtId="0" fontId="3" fillId="0" borderId="0" xfId="15" applyFont="1" applyFill="1" applyProtection="1"/>
    <xf numFmtId="4" fontId="3" fillId="0" borderId="0" xfId="15" applyNumberFormat="1" applyFont="1" applyFill="1" applyAlignment="1" applyProtection="1">
      <alignment horizontal="right"/>
    </xf>
    <xf numFmtId="0" fontId="4" fillId="0" borderId="0" xfId="15" applyFont="1" applyFill="1" applyAlignment="1" applyProtection="1">
      <alignment horizontal="center" vertical="top" wrapText="1"/>
    </xf>
    <xf numFmtId="0" fontId="3" fillId="0" borderId="0" xfId="15" applyFont="1" applyFill="1" applyAlignment="1" applyProtection="1">
      <alignment horizontal="justify" vertical="top" wrapText="1"/>
    </xf>
    <xf numFmtId="0" fontId="4" fillId="0" borderId="0" xfId="15" applyFont="1" applyFill="1" applyAlignment="1" applyProtection="1">
      <alignment vertical="top" wrapText="1"/>
    </xf>
    <xf numFmtId="0" fontId="1" fillId="0" borderId="0" xfId="0" applyFont="1" applyProtection="1"/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0" fontId="4" fillId="0" borderId="0" xfId="15" applyFont="1" applyAlignment="1" applyProtection="1"/>
    <xf numFmtId="0" fontId="4" fillId="0" borderId="0" xfId="15" applyFont="1" applyAlignment="1" applyProtection="1">
      <alignment horizontal="centerContinuous"/>
    </xf>
    <xf numFmtId="4" fontId="4" fillId="0" borderId="0" xfId="15" applyNumberFormat="1" applyFont="1" applyAlignment="1" applyProtection="1">
      <alignment horizontal="centerContinuous"/>
    </xf>
    <xf numFmtId="0" fontId="3" fillId="0" borderId="0" xfId="15" applyFont="1" applyFill="1" applyAlignment="1" applyProtection="1"/>
    <xf numFmtId="0" fontId="13" fillId="0" borderId="0" xfId="0" applyFont="1" applyProtection="1"/>
    <xf numFmtId="0" fontId="3" fillId="0" borderId="0" xfId="0" applyFont="1" applyFill="1" applyAlignment="1" applyProtection="1">
      <alignment horizontal="justify" vertical="top" wrapText="1"/>
    </xf>
    <xf numFmtId="9" fontId="3" fillId="0" borderId="0" xfId="15" applyNumberFormat="1" applyFont="1" applyProtection="1"/>
    <xf numFmtId="4" fontId="3" fillId="0" borderId="0" xfId="0" applyNumberFormat="1" applyFont="1" applyFill="1" applyAlignment="1" applyProtection="1">
      <alignment horizontal="right"/>
    </xf>
    <xf numFmtId="0" fontId="4" fillId="0" borderId="0" xfId="15" applyFont="1" applyBorder="1" applyAlignment="1" applyProtection="1">
      <alignment horizontal="center" vertical="top" wrapText="1"/>
    </xf>
    <xf numFmtId="0" fontId="7" fillId="0" borderId="0" xfId="15" applyFont="1" applyBorder="1" applyAlignment="1" applyProtection="1">
      <alignment horizontal="justify" vertical="top" wrapText="1"/>
    </xf>
    <xf numFmtId="0" fontId="3" fillId="0" borderId="0" xfId="15" applyFont="1" applyBorder="1" applyProtection="1"/>
    <xf numFmtId="9" fontId="3" fillId="0" borderId="0" xfId="15" applyNumberFormat="1" applyFont="1" applyBorder="1" applyProtection="1"/>
    <xf numFmtId="4" fontId="3" fillId="0" borderId="0" xfId="15" applyNumberFormat="1" applyFont="1" applyBorder="1" applyAlignment="1" applyProtection="1">
      <alignment horizontal="right"/>
    </xf>
    <xf numFmtId="0" fontId="4" fillId="0" borderId="0" xfId="15" applyFont="1" applyAlignment="1" applyProtection="1">
      <alignment horizontal="center" vertical="top"/>
    </xf>
    <xf numFmtId="0" fontId="3" fillId="0" borderId="0" xfId="15" applyFont="1" applyAlignment="1" applyProtection="1"/>
    <xf numFmtId="0" fontId="16" fillId="0" borderId="0" xfId="15" applyFont="1" applyProtection="1"/>
    <xf numFmtId="0" fontId="4" fillId="0" borderId="0" xfId="0" applyFont="1" applyFill="1" applyAlignment="1" applyProtection="1">
      <alignment vertical="top"/>
    </xf>
    <xf numFmtId="4" fontId="3" fillId="0" borderId="0" xfId="0" applyNumberFormat="1" applyFont="1" applyAlignment="1" applyProtection="1">
      <alignment horizontal="right" vertical="top"/>
    </xf>
    <xf numFmtId="0" fontId="18" fillId="0" borderId="0" xfId="0" applyFont="1" applyFill="1" applyAlignment="1" applyProtection="1"/>
    <xf numFmtId="49" fontId="19" fillId="6" borderId="16" xfId="0" applyNumberFormat="1" applyFont="1" applyFill="1" applyBorder="1" applyAlignment="1" applyProtection="1">
      <alignment horizontal="center" vertical="center" wrapText="1"/>
    </xf>
    <xf numFmtId="0" fontId="19" fillId="6" borderId="16" xfId="0" applyFont="1" applyFill="1" applyBorder="1" applyAlignment="1">
      <alignment horizontal="center" vertical="center"/>
    </xf>
    <xf numFmtId="49" fontId="19" fillId="5" borderId="16" xfId="0" applyNumberFormat="1" applyFont="1" applyFill="1" applyBorder="1" applyProtection="1"/>
    <xf numFmtId="0" fontId="19" fillId="5" borderId="16" xfId="0" applyFont="1" applyFill="1" applyBorder="1" applyAlignment="1">
      <alignment horizontal="center"/>
    </xf>
    <xf numFmtId="0" fontId="19" fillId="5" borderId="16" xfId="0" applyFont="1" applyFill="1" applyBorder="1"/>
    <xf numFmtId="4" fontId="19" fillId="5" borderId="16" xfId="0" applyNumberFormat="1" applyFont="1" applyFill="1" applyBorder="1"/>
    <xf numFmtId="49" fontId="19" fillId="7" borderId="16" xfId="0" applyNumberFormat="1" applyFont="1" applyFill="1" applyBorder="1" applyProtection="1"/>
    <xf numFmtId="0" fontId="19" fillId="7" borderId="16" xfId="0" applyFont="1" applyFill="1" applyBorder="1" applyAlignment="1">
      <alignment horizontal="center"/>
    </xf>
    <xf numFmtId="0" fontId="19" fillId="7" borderId="16" xfId="0" applyFont="1" applyFill="1" applyBorder="1"/>
    <xf numFmtId="4" fontId="19" fillId="7" borderId="16" xfId="0" applyNumberFormat="1" applyFont="1" applyFill="1" applyBorder="1"/>
    <xf numFmtId="0" fontId="9" fillId="0" borderId="0" xfId="0" applyFont="1" applyBorder="1" applyProtection="1"/>
    <xf numFmtId="4" fontId="3" fillId="0" borderId="11" xfId="13" applyNumberFormat="1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justify" vertical="top" wrapText="1"/>
    </xf>
    <xf numFmtId="0" fontId="4" fillId="0" borderId="0" xfId="15" applyFont="1" applyAlignment="1" applyProtection="1">
      <alignment horizontal="center"/>
    </xf>
    <xf numFmtId="0" fontId="14" fillId="0" borderId="0" xfId="0" applyFont="1" applyAlignment="1" applyProtection="1">
      <alignment horizontal="justify" vertical="top" wrapText="1"/>
    </xf>
    <xf numFmtId="4" fontId="3" fillId="0" borderId="2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Protection="1"/>
    <xf numFmtId="4" fontId="3" fillId="0" borderId="0" xfId="0" applyNumberFormat="1" applyFont="1" applyAlignment="1" applyProtection="1">
      <alignment horizontal="right"/>
    </xf>
    <xf numFmtId="0" fontId="4" fillId="4" borderId="0" xfId="15" applyFont="1" applyFill="1" applyAlignment="1" applyProtection="1">
      <alignment vertical="top" wrapText="1"/>
    </xf>
    <xf numFmtId="0" fontId="4" fillId="4" borderId="0" xfId="15" applyFont="1" applyFill="1" applyAlignment="1" applyProtection="1">
      <alignment horizontal="justify" vertical="top" wrapText="1"/>
    </xf>
    <xf numFmtId="0" fontId="3" fillId="4" borderId="0" xfId="15" applyFont="1" applyFill="1" applyProtection="1"/>
    <xf numFmtId="4" fontId="3" fillId="4" borderId="0" xfId="15" applyNumberFormat="1" applyFont="1" applyFill="1" applyAlignment="1" applyProtection="1">
      <alignment horizontal="right"/>
    </xf>
    <xf numFmtId="4" fontId="4" fillId="0" borderId="0" xfId="15" applyNumberFormat="1" applyFont="1" applyAlignment="1" applyProtection="1">
      <alignment horizontal="right"/>
    </xf>
    <xf numFmtId="0" fontId="15" fillId="0" borderId="0" xfId="15" applyFont="1" applyProtection="1"/>
    <xf numFmtId="0" fontId="20" fillId="8" borderId="16" xfId="0" applyFont="1" applyFill="1" applyBorder="1"/>
    <xf numFmtId="4" fontId="20" fillId="8" borderId="16" xfId="0" applyNumberFormat="1" applyFont="1" applyFill="1" applyBorder="1"/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0" borderId="6" xfId="0" applyFont="1" applyFill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0" fontId="4" fillId="0" borderId="6" xfId="13" applyFont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</cellXfs>
  <cellStyles count="16">
    <cellStyle name="Navadno" xfId="0" builtinId="0"/>
    <cellStyle name="Navadno 15" xfId="3" xr:uid="{00000000-0005-0000-0000-000001000000}"/>
    <cellStyle name="Navadno 16" xfId="4" xr:uid="{00000000-0005-0000-0000-000002000000}"/>
    <cellStyle name="Navadno 2 50" xfId="5" xr:uid="{00000000-0005-0000-0000-000003000000}"/>
    <cellStyle name="Navadno 49" xfId="6" xr:uid="{00000000-0005-0000-0000-000004000000}"/>
    <cellStyle name="Navadno 50" xfId="7" xr:uid="{00000000-0005-0000-0000-000005000000}"/>
    <cellStyle name="Navadno 51" xfId="11" xr:uid="{00000000-0005-0000-0000-000006000000}"/>
    <cellStyle name="Navadno 52" xfId="9" xr:uid="{00000000-0005-0000-0000-000007000000}"/>
    <cellStyle name="Navadno 53" xfId="10" xr:uid="{00000000-0005-0000-0000-000008000000}"/>
    <cellStyle name="Navadno 54" xfId="8" xr:uid="{00000000-0005-0000-0000-000009000000}"/>
    <cellStyle name="Navadno_POPIS DEL ZA GRADBENA DELA ILOVICA1" xfId="13" xr:uid="{00000000-0005-0000-0000-00000A000000}"/>
    <cellStyle name="Normal_N36023 (2)" xfId="1" xr:uid="{00000000-0005-0000-0000-00000B000000}"/>
    <cellStyle name="Normal_SP" xfId="15" xr:uid="{00000000-0005-0000-0000-00000C000000}"/>
    <cellStyle name="Pojasnjevalno besedilo 2" xfId="12" xr:uid="{00000000-0005-0000-0000-00000D000000}"/>
    <cellStyle name="Valuta" xfId="2" builtinId="4"/>
    <cellStyle name="Valuta 2" xfId="14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l.si\dfs\JPE\Home\marko.boltezar\ENERGETIKA\A%20-%20PROJEKTI\A%20-%20RAZPISI\BRO&#268;EVOD%20-%20O&#352;%20DANILE%20KUMAR%20IN%20LITIJSKA%20-%20PESARSKA\SD_VO_Litijska_Pesarska_BL_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_VO_SD"/>
      <sheetName val="Vrocevod_P3826_SD"/>
      <sheetName val="Vrocevod_P4867_SD_teren"/>
      <sheetName val="Vrocevod_P4867_SD_objekt"/>
    </sheetNames>
    <sheetDataSet>
      <sheetData sheetId="0"/>
      <sheetData sheetId="1">
        <row r="3">
          <cell r="B3" t="str">
            <v>POVEČANJE VROČEVODA P3826, DN80/180</v>
          </cell>
        </row>
      </sheetData>
      <sheetData sheetId="2">
        <row r="3">
          <cell r="B3" t="str">
            <v>PRIKLJUČNI VROČEVOD P4867, DN65 - TEREN</v>
          </cell>
        </row>
      </sheetData>
      <sheetData sheetId="3">
        <row r="3">
          <cell r="B3" t="str">
            <v>VROČEVODNI PRIKLJUČEK P4867, P4868, P4869 - OBJEKT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D11"/>
  <sheetViews>
    <sheetView tabSelected="1" zoomScaleNormal="100" workbookViewId="0">
      <selection activeCell="H18" sqref="H18"/>
    </sheetView>
  </sheetViews>
  <sheetFormatPr defaultRowHeight="12.75" x14ac:dyDescent="0.2"/>
  <cols>
    <col min="1" max="1" width="9.42578125" customWidth="1"/>
    <col min="2" max="2" width="16.28515625" customWidth="1"/>
    <col min="3" max="3" width="79.140625" customWidth="1"/>
    <col min="4" max="4" width="15" customWidth="1"/>
  </cols>
  <sheetData>
    <row r="1" spans="1:4" ht="40.5" customHeight="1" x14ac:dyDescent="0.3">
      <c r="A1" s="128" t="s">
        <v>2</v>
      </c>
    </row>
    <row r="8" spans="1:4" ht="24" customHeight="1" x14ac:dyDescent="0.2">
      <c r="A8" s="129" t="s">
        <v>314</v>
      </c>
      <c r="B8" s="129" t="s">
        <v>315</v>
      </c>
      <c r="C8" s="130" t="s">
        <v>316</v>
      </c>
      <c r="D8" s="130" t="s">
        <v>317</v>
      </c>
    </row>
    <row r="9" spans="1:4" ht="27.75" customHeight="1" x14ac:dyDescent="0.25">
      <c r="A9" s="131" t="s">
        <v>318</v>
      </c>
      <c r="B9" s="132" t="s">
        <v>321</v>
      </c>
      <c r="C9" s="133" t="s">
        <v>200</v>
      </c>
      <c r="D9" s="134">
        <f>Rekapitulacija_VO_SD!G6</f>
        <v>0</v>
      </c>
    </row>
    <row r="10" spans="1:4" ht="25.5" customHeight="1" x14ac:dyDescent="0.25">
      <c r="A10" s="135" t="s">
        <v>319</v>
      </c>
      <c r="B10" s="136" t="s">
        <v>322</v>
      </c>
      <c r="C10" s="137" t="s">
        <v>323</v>
      </c>
      <c r="D10" s="138">
        <f>Rekapitulacija_VO_SD_p!G6</f>
        <v>0</v>
      </c>
    </row>
    <row r="11" spans="1:4" ht="23.25" customHeight="1" x14ac:dyDescent="0.25">
      <c r="A11" s="139"/>
      <c r="C11" s="155" t="s">
        <v>320</v>
      </c>
      <c r="D11" s="156">
        <f>SUM(D9:D10)</f>
        <v>0</v>
      </c>
    </row>
  </sheetData>
  <sheetProtection algorithmName="SHA-512" hashValue="OVgSxIMdYJp0jA3a+YW3kxOWWcsaU4W4B/3T0r+Wr8iq2ebSMOOWDwhxTlBrtaGRE8iZCYmizEz8ptxHnS17BQ==" saltValue="J2m6LK8Ti86t0rR4vbPlM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&amp;LENERGETIKA LJUBLJANA d.o.o.
SEKTOR ZA INVESTICIJE IN RAZVOJ&amp;RJPE-SIR-257/24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27"/>
  <sheetViews>
    <sheetView showGridLines="0" topLeftCell="A4" zoomScaleNormal="100" zoomScaleSheetLayoutView="100" workbookViewId="0">
      <selection activeCell="C49" sqref="C49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9" style="1" customWidth="1"/>
    <col min="6" max="6" width="10.85546875" style="1" bestFit="1" customWidth="1"/>
    <col min="7" max="7" width="16.42578125" style="18" bestFit="1" customWidth="1"/>
    <col min="8" max="16384" width="8.85546875" style="1"/>
  </cols>
  <sheetData>
    <row r="1" spans="1:7" ht="27.2" customHeight="1" x14ac:dyDescent="0.2">
      <c r="A1" s="26" t="s">
        <v>2</v>
      </c>
      <c r="B1" s="26"/>
      <c r="C1" s="26"/>
      <c r="D1" s="26"/>
      <c r="E1" s="26"/>
      <c r="F1" s="26"/>
      <c r="G1" s="26"/>
    </row>
    <row r="2" spans="1:7" ht="15" customHeight="1" x14ac:dyDescent="0.2">
      <c r="A2" s="161" t="s">
        <v>20</v>
      </c>
      <c r="B2" s="161"/>
      <c r="C2" s="161"/>
      <c r="D2" s="161"/>
      <c r="E2" s="161"/>
      <c r="F2" s="161"/>
      <c r="G2" s="161"/>
    </row>
    <row r="3" spans="1:7" ht="15" customHeight="1" x14ac:dyDescent="0.2">
      <c r="A3" s="162" t="s">
        <v>200</v>
      </c>
      <c r="B3" s="161"/>
      <c r="C3" s="161"/>
      <c r="D3" s="161"/>
      <c r="E3" s="161"/>
      <c r="F3" s="161"/>
      <c r="G3" s="161"/>
    </row>
    <row r="4" spans="1:7" ht="15" customHeight="1" x14ac:dyDescent="0.2">
      <c r="A4" s="161"/>
      <c r="B4" s="161"/>
      <c r="C4" s="161"/>
      <c r="D4" s="161"/>
      <c r="E4" s="161"/>
      <c r="F4" s="161"/>
      <c r="G4" s="161"/>
    </row>
    <row r="5" spans="1:7" ht="25.5" x14ac:dyDescent="0.2">
      <c r="A5" s="6" t="s">
        <v>18</v>
      </c>
      <c r="B5" s="169" t="s">
        <v>32</v>
      </c>
      <c r="C5" s="169"/>
      <c r="D5" s="169"/>
      <c r="E5" s="169"/>
      <c r="F5" s="169"/>
      <c r="G5" s="7" t="s">
        <v>19</v>
      </c>
    </row>
    <row r="6" spans="1:7" x14ac:dyDescent="0.2">
      <c r="A6" s="8" t="s">
        <v>36</v>
      </c>
      <c r="B6" s="170" t="s">
        <v>37</v>
      </c>
      <c r="C6" s="171"/>
      <c r="D6" s="171"/>
      <c r="E6" s="171"/>
      <c r="F6" s="172"/>
      <c r="G6" s="11">
        <f>SUM(G7:G8)</f>
        <v>0</v>
      </c>
    </row>
    <row r="7" spans="1:7" x14ac:dyDescent="0.2">
      <c r="A7" s="8" t="s">
        <v>35</v>
      </c>
      <c r="B7" s="173" t="s">
        <v>22</v>
      </c>
      <c r="C7" s="173"/>
      <c r="D7" s="173"/>
      <c r="E7" s="173"/>
      <c r="F7" s="173"/>
      <c r="G7" s="9">
        <f>G19</f>
        <v>0</v>
      </c>
    </row>
    <row r="8" spans="1:7" x14ac:dyDescent="0.2">
      <c r="A8" s="10" t="s">
        <v>34</v>
      </c>
      <c r="B8" s="170" t="s">
        <v>21</v>
      </c>
      <c r="C8" s="171"/>
      <c r="D8" s="171"/>
      <c r="E8" s="171"/>
      <c r="F8" s="171"/>
      <c r="G8" s="9">
        <f>G27</f>
        <v>0</v>
      </c>
    </row>
    <row r="9" spans="1:7" ht="13.5" thickBot="1" x14ac:dyDescent="0.25">
      <c r="A9" s="13"/>
      <c r="B9" s="14"/>
      <c r="C9" s="15"/>
      <c r="D9" s="140"/>
      <c r="E9" s="15"/>
      <c r="F9" s="15"/>
      <c r="G9" s="16"/>
    </row>
    <row r="10" spans="1:7" x14ac:dyDescent="0.2">
      <c r="A10" s="17"/>
      <c r="B10" s="17"/>
      <c r="C10" s="17"/>
      <c r="D10" s="17"/>
      <c r="E10" s="17"/>
      <c r="F10" s="17"/>
      <c r="G10" s="17"/>
    </row>
    <row r="11" spans="1:7" ht="15.75" x14ac:dyDescent="0.25">
      <c r="A11" s="25" t="s">
        <v>33</v>
      </c>
      <c r="B11" s="23"/>
      <c r="C11" s="24"/>
      <c r="D11" s="24"/>
      <c r="E11" s="23"/>
      <c r="F11" s="23"/>
      <c r="G11" s="22"/>
    </row>
    <row r="12" spans="1:7" x14ac:dyDescent="0.2">
      <c r="A12" s="163" t="s">
        <v>38</v>
      </c>
      <c r="B12" s="164"/>
      <c r="C12" s="164"/>
      <c r="D12" s="164"/>
      <c r="E12" s="164"/>
      <c r="F12" s="164"/>
      <c r="G12" s="165"/>
    </row>
    <row r="13" spans="1:7" ht="25.5" x14ac:dyDescent="0.2">
      <c r="A13" s="167" t="s">
        <v>15</v>
      </c>
      <c r="B13" s="174" t="s">
        <v>23</v>
      </c>
      <c r="C13" s="175"/>
      <c r="D13" s="174" t="s">
        <v>24</v>
      </c>
      <c r="E13" s="175"/>
      <c r="F13" s="20" t="s">
        <v>25</v>
      </c>
      <c r="G13" s="20" t="s">
        <v>3</v>
      </c>
    </row>
    <row r="14" spans="1:7" x14ac:dyDescent="0.2">
      <c r="A14" s="168"/>
      <c r="B14" s="176"/>
      <c r="C14" s="177"/>
      <c r="D14" s="176"/>
      <c r="E14" s="177"/>
      <c r="F14" s="2" t="s">
        <v>4</v>
      </c>
      <c r="G14" s="2" t="s">
        <v>12</v>
      </c>
    </row>
    <row r="15" spans="1:7" x14ac:dyDescent="0.2">
      <c r="A15" s="3" t="s">
        <v>29</v>
      </c>
      <c r="B15" s="157" t="s">
        <v>195</v>
      </c>
      <c r="C15" s="158"/>
      <c r="D15" s="159" t="s">
        <v>196</v>
      </c>
      <c r="E15" s="160"/>
      <c r="F15" s="19">
        <v>145</v>
      </c>
      <c r="G15" s="4">
        <f>'Vrocevod_T-1700_SD'!F227</f>
        <v>0</v>
      </c>
    </row>
    <row r="16" spans="1:7" x14ac:dyDescent="0.2">
      <c r="A16" s="3" t="s">
        <v>30</v>
      </c>
      <c r="B16" s="157" t="s">
        <v>195</v>
      </c>
      <c r="C16" s="158"/>
      <c r="D16" s="159" t="s">
        <v>197</v>
      </c>
      <c r="E16" s="160"/>
      <c r="F16" s="19">
        <v>8</v>
      </c>
      <c r="G16" s="4">
        <f>'Vrocevod_T-1713_SD'!F111</f>
        <v>0</v>
      </c>
    </row>
    <row r="17" spans="1:7" x14ac:dyDescent="0.2">
      <c r="A17" s="3"/>
      <c r="B17" s="157"/>
      <c r="C17" s="158"/>
      <c r="D17" s="159"/>
      <c r="E17" s="160"/>
      <c r="F17" s="19"/>
      <c r="G17" s="4"/>
    </row>
    <row r="18" spans="1:7" x14ac:dyDescent="0.2">
      <c r="A18" s="3"/>
      <c r="B18" s="157"/>
      <c r="C18" s="158"/>
      <c r="D18" s="159"/>
      <c r="E18" s="160"/>
      <c r="F18" s="19"/>
      <c r="G18" s="4"/>
    </row>
    <row r="19" spans="1:7" x14ac:dyDescent="0.2">
      <c r="A19" s="166" t="s">
        <v>40</v>
      </c>
      <c r="B19" s="166"/>
      <c r="C19" s="166"/>
      <c r="D19" s="166"/>
      <c r="E19" s="166"/>
      <c r="F19" s="166"/>
      <c r="G19" s="5">
        <f>SUM(G15:G18)</f>
        <v>0</v>
      </c>
    </row>
    <row r="20" spans="1:7" x14ac:dyDescent="0.2">
      <c r="A20" s="21"/>
      <c r="B20" s="21"/>
      <c r="C20" s="21"/>
      <c r="D20" s="21"/>
      <c r="E20" s="21"/>
      <c r="F20" s="21"/>
      <c r="G20" s="12"/>
    </row>
    <row r="21" spans="1:7" x14ac:dyDescent="0.2">
      <c r="A21" s="163" t="s">
        <v>39</v>
      </c>
      <c r="B21" s="164"/>
      <c r="C21" s="164"/>
      <c r="D21" s="164"/>
      <c r="E21" s="164"/>
      <c r="F21" s="164"/>
      <c r="G21" s="165"/>
    </row>
    <row r="22" spans="1:7" ht="25.5" customHeight="1" x14ac:dyDescent="0.2">
      <c r="A22" s="167" t="s">
        <v>15</v>
      </c>
      <c r="B22" s="174" t="s">
        <v>23</v>
      </c>
      <c r="C22" s="175"/>
      <c r="D22" s="174" t="s">
        <v>24</v>
      </c>
      <c r="E22" s="175"/>
      <c r="F22" s="57" t="s">
        <v>25</v>
      </c>
      <c r="G22" s="57" t="s">
        <v>3</v>
      </c>
    </row>
    <row r="23" spans="1:7" x14ac:dyDescent="0.2">
      <c r="A23" s="168"/>
      <c r="B23" s="176"/>
      <c r="C23" s="177"/>
      <c r="D23" s="176"/>
      <c r="E23" s="177"/>
      <c r="F23" s="2" t="s">
        <v>4</v>
      </c>
      <c r="G23" s="2" t="s">
        <v>12</v>
      </c>
    </row>
    <row r="24" spans="1:7" x14ac:dyDescent="0.2">
      <c r="A24" s="3" t="s">
        <v>31</v>
      </c>
      <c r="B24" s="157" t="s">
        <v>199</v>
      </c>
      <c r="C24" s="158"/>
      <c r="D24" s="159" t="s">
        <v>198</v>
      </c>
      <c r="E24" s="160"/>
      <c r="F24" s="19">
        <v>35</v>
      </c>
      <c r="G24" s="4">
        <f>Vrocevod_P362_SD!F196</f>
        <v>0</v>
      </c>
    </row>
    <row r="25" spans="1:7" x14ac:dyDescent="0.2">
      <c r="A25" s="3"/>
      <c r="B25" s="157"/>
      <c r="C25" s="158"/>
      <c r="D25" s="159"/>
      <c r="E25" s="160"/>
      <c r="F25" s="19"/>
      <c r="G25" s="4"/>
    </row>
    <row r="26" spans="1:7" x14ac:dyDescent="0.2">
      <c r="A26" s="3"/>
      <c r="B26" s="157"/>
      <c r="C26" s="158"/>
      <c r="D26" s="159"/>
      <c r="E26" s="160"/>
      <c r="F26" s="19"/>
      <c r="G26" s="4"/>
    </row>
    <row r="27" spans="1:7" x14ac:dyDescent="0.2">
      <c r="A27" s="166" t="s">
        <v>41</v>
      </c>
      <c r="B27" s="166"/>
      <c r="C27" s="166"/>
      <c r="D27" s="166"/>
      <c r="E27" s="166"/>
      <c r="F27" s="166"/>
      <c r="G27" s="5">
        <f>SUM(G24:G26)</f>
        <v>0</v>
      </c>
    </row>
  </sheetData>
  <sheetProtection algorithmName="SHA-512" hashValue="VNGVMS5oTSDlKCMNQGKUXYjIKgiDhl4CdSagDOjLe5YWeBBFNSehhVuRaL5PQhKGDQ7TSFoWR4gTwEElA2e3rg==" saltValue="f1KChJOMmDcDBX/b/ItXOQ==" spinCount="100000" sheet="1" objects="1" scenarios="1"/>
  <mergeCells count="30">
    <mergeCell ref="A27:F27"/>
    <mergeCell ref="B13:C14"/>
    <mergeCell ref="B15:C15"/>
    <mergeCell ref="B16:C16"/>
    <mergeCell ref="B17:C17"/>
    <mergeCell ref="D13:E14"/>
    <mergeCell ref="D15:E15"/>
    <mergeCell ref="D22:E23"/>
    <mergeCell ref="D16:E16"/>
    <mergeCell ref="B24:C24"/>
    <mergeCell ref="D24:E24"/>
    <mergeCell ref="A21:G21"/>
    <mergeCell ref="A22:A23"/>
    <mergeCell ref="B22:C23"/>
    <mergeCell ref="B26:C26"/>
    <mergeCell ref="D26:E26"/>
    <mergeCell ref="B25:C25"/>
    <mergeCell ref="D25:E25"/>
    <mergeCell ref="A2:G2"/>
    <mergeCell ref="A3:G4"/>
    <mergeCell ref="A12:G12"/>
    <mergeCell ref="A19:F19"/>
    <mergeCell ref="A13:A14"/>
    <mergeCell ref="B18:C18"/>
    <mergeCell ref="B5:F5"/>
    <mergeCell ref="B6:F6"/>
    <mergeCell ref="B7:F7"/>
    <mergeCell ref="B8:F8"/>
    <mergeCell ref="D17:E17"/>
    <mergeCell ref="D18:E18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&amp;LENERGETIKA LJUBLJANA d.o.o.
SEKTOR ZA INVESTICIJE IN RAZVOJ&amp;RJPE-SIR-257/24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227"/>
  <sheetViews>
    <sheetView zoomScaleNormal="100" zoomScaleSheetLayoutView="100" workbookViewId="0">
      <selection activeCell="E45" sqref="E45"/>
    </sheetView>
  </sheetViews>
  <sheetFormatPr defaultColWidth="9.140625" defaultRowHeight="12.75" x14ac:dyDescent="0.2"/>
  <cols>
    <col min="1" max="1" width="5.140625" style="28" customWidth="1"/>
    <col min="2" max="2" width="50.7109375" style="53" customWidth="1"/>
    <col min="3" max="3" width="7.7109375" style="31" customWidth="1"/>
    <col min="4" max="4" width="4.7109375" style="32" customWidth="1"/>
    <col min="5" max="5" width="11.42578125" style="30" customWidth="1"/>
    <col min="6" max="6" width="12.7109375" style="31" customWidth="1"/>
    <col min="7" max="16384" width="9.140625" style="32"/>
  </cols>
  <sheetData>
    <row r="1" spans="1:6" x14ac:dyDescent="0.2">
      <c r="A1" s="27" t="s">
        <v>28</v>
      </c>
      <c r="B1" s="49" t="s">
        <v>5</v>
      </c>
      <c r="C1" s="28"/>
      <c r="D1" s="29"/>
    </row>
    <row r="2" spans="1:6" x14ac:dyDescent="0.2">
      <c r="A2" s="27" t="s">
        <v>168</v>
      </c>
      <c r="B2" s="49" t="s">
        <v>32</v>
      </c>
      <c r="C2" s="28"/>
      <c r="D2" s="29"/>
    </row>
    <row r="3" spans="1:6" x14ac:dyDescent="0.2">
      <c r="A3" s="27" t="s">
        <v>169</v>
      </c>
      <c r="B3" s="49" t="s">
        <v>175</v>
      </c>
      <c r="C3" s="28"/>
      <c r="D3" s="29"/>
    </row>
    <row r="4" spans="1:6" x14ac:dyDescent="0.2">
      <c r="A4" s="27"/>
      <c r="B4" s="49"/>
      <c r="C4" s="28"/>
      <c r="D4" s="29"/>
    </row>
    <row r="5" spans="1:6" ht="76.5" x14ac:dyDescent="0.2">
      <c r="A5" s="60" t="s">
        <v>0</v>
      </c>
      <c r="B5" s="61" t="s">
        <v>8</v>
      </c>
      <c r="C5" s="62" t="s">
        <v>6</v>
      </c>
      <c r="D5" s="62" t="s">
        <v>7</v>
      </c>
      <c r="E5" s="63" t="s">
        <v>10</v>
      </c>
      <c r="F5" s="63" t="s">
        <v>11</v>
      </c>
    </row>
    <row r="6" spans="1:6" s="59" customFormat="1" x14ac:dyDescent="0.2">
      <c r="A6" s="54"/>
      <c r="B6" s="50"/>
      <c r="C6" s="33"/>
      <c r="D6" s="34"/>
      <c r="E6" s="35"/>
      <c r="F6" s="33"/>
    </row>
    <row r="7" spans="1:6" s="59" customFormat="1" x14ac:dyDescent="0.2">
      <c r="A7" s="55">
        <f>COUNT($A$6:A6)+1</f>
        <v>1</v>
      </c>
      <c r="B7" s="38" t="s">
        <v>42</v>
      </c>
      <c r="C7" s="37"/>
      <c r="D7" s="22"/>
      <c r="E7" s="36"/>
      <c r="F7" s="36"/>
    </row>
    <row r="8" spans="1:6" s="59" customFormat="1" ht="331.5" x14ac:dyDescent="0.2">
      <c r="A8" s="55"/>
      <c r="B8" s="58" t="s">
        <v>53</v>
      </c>
      <c r="C8" s="37"/>
      <c r="D8" s="22"/>
      <c r="E8" s="36"/>
      <c r="F8" s="36"/>
    </row>
    <row r="9" spans="1:6" s="59" customFormat="1" x14ac:dyDescent="0.2">
      <c r="A9" s="90"/>
      <c r="B9" s="91" t="s">
        <v>54</v>
      </c>
      <c r="C9" s="92"/>
      <c r="D9" s="93"/>
      <c r="E9" s="93"/>
      <c r="F9" s="93"/>
    </row>
    <row r="10" spans="1:6" s="59" customFormat="1" x14ac:dyDescent="0.2">
      <c r="A10" s="90"/>
      <c r="B10" s="91" t="s">
        <v>43</v>
      </c>
      <c r="C10" s="92"/>
      <c r="D10" s="92"/>
      <c r="E10" s="93"/>
      <c r="F10" s="93"/>
    </row>
    <row r="11" spans="1:6" s="59" customFormat="1" ht="14.25" x14ac:dyDescent="0.2">
      <c r="A11" s="55"/>
      <c r="B11" s="39" t="s">
        <v>57</v>
      </c>
      <c r="C11" s="45">
        <v>235</v>
      </c>
      <c r="D11" s="22" t="s">
        <v>9</v>
      </c>
      <c r="E11" s="44"/>
      <c r="F11" s="36">
        <f t="shared" ref="F11" si="0">C11*E11</f>
        <v>0</v>
      </c>
    </row>
    <row r="12" spans="1:6" s="59" customFormat="1" x14ac:dyDescent="0.2">
      <c r="A12" s="56"/>
      <c r="B12" s="51"/>
      <c r="C12" s="46"/>
      <c r="D12" s="47"/>
      <c r="E12" s="48"/>
      <c r="F12" s="48"/>
    </row>
    <row r="13" spans="1:6" s="59" customFormat="1" x14ac:dyDescent="0.2">
      <c r="A13" s="54"/>
      <c r="B13" s="50"/>
      <c r="C13" s="33"/>
      <c r="D13" s="34"/>
      <c r="E13" s="35"/>
      <c r="F13" s="33"/>
    </row>
    <row r="14" spans="1:6" s="59" customFormat="1" x14ac:dyDescent="0.2">
      <c r="A14" s="55">
        <f>COUNT($A$6:A13)+1</f>
        <v>2</v>
      </c>
      <c r="B14" s="38" t="s">
        <v>58</v>
      </c>
      <c r="C14" s="37"/>
      <c r="D14" s="22"/>
      <c r="E14" s="36"/>
      <c r="F14" s="36"/>
    </row>
    <row r="15" spans="1:6" s="59" customFormat="1" ht="63.75" x14ac:dyDescent="0.2">
      <c r="A15" s="55"/>
      <c r="B15" s="58" t="s">
        <v>45</v>
      </c>
      <c r="C15" s="37"/>
      <c r="D15" s="22"/>
      <c r="E15" s="36"/>
      <c r="F15" s="36"/>
    </row>
    <row r="16" spans="1:6" s="59" customFormat="1" x14ac:dyDescent="0.2">
      <c r="A16" s="90"/>
      <c r="B16" s="91" t="s">
        <v>54</v>
      </c>
      <c r="C16" s="92"/>
      <c r="D16" s="92"/>
      <c r="E16" s="94"/>
      <c r="F16" s="94"/>
    </row>
    <row r="17" spans="1:6" s="59" customFormat="1" x14ac:dyDescent="0.2">
      <c r="A17" s="90"/>
      <c r="B17" s="95" t="s">
        <v>44</v>
      </c>
      <c r="C17" s="92"/>
      <c r="D17" s="92"/>
      <c r="E17" s="94"/>
      <c r="F17" s="94"/>
    </row>
    <row r="18" spans="1:6" s="59" customFormat="1" x14ac:dyDescent="0.2">
      <c r="A18" s="90"/>
      <c r="B18" s="91" t="s">
        <v>43</v>
      </c>
      <c r="C18" s="92"/>
      <c r="D18" s="92"/>
      <c r="E18" s="94"/>
      <c r="F18" s="94"/>
    </row>
    <row r="19" spans="1:6" s="59" customFormat="1" ht="14.25" x14ac:dyDescent="0.2">
      <c r="A19" s="55"/>
      <c r="B19" s="39" t="s">
        <v>176</v>
      </c>
      <c r="C19" s="45">
        <v>16</v>
      </c>
      <c r="D19" s="22" t="s">
        <v>1</v>
      </c>
      <c r="E19" s="44"/>
      <c r="F19" s="36">
        <f t="shared" ref="F19" si="1">C19*E19</f>
        <v>0</v>
      </c>
    </row>
    <row r="20" spans="1:6" s="59" customFormat="1" x14ac:dyDescent="0.2">
      <c r="A20" s="56"/>
      <c r="B20" s="51"/>
      <c r="C20" s="46"/>
      <c r="D20" s="47"/>
      <c r="E20" s="48"/>
      <c r="F20" s="48"/>
    </row>
    <row r="21" spans="1:6" s="59" customFormat="1" x14ac:dyDescent="0.2">
      <c r="A21" s="83"/>
      <c r="B21" s="84"/>
      <c r="C21" s="85"/>
      <c r="D21" s="86"/>
      <c r="E21" s="87"/>
      <c r="F21" s="85"/>
    </row>
    <row r="22" spans="1:6" s="59" customFormat="1" x14ac:dyDescent="0.2">
      <c r="A22" s="55">
        <f>COUNT($A$6:A21)+1</f>
        <v>3</v>
      </c>
      <c r="B22" s="38" t="s">
        <v>46</v>
      </c>
      <c r="C22" s="37"/>
      <c r="D22" s="22"/>
      <c r="E22" s="36"/>
      <c r="F22" s="36"/>
    </row>
    <row r="23" spans="1:6" s="59" customFormat="1" ht="63.75" x14ac:dyDescent="0.2">
      <c r="A23" s="55"/>
      <c r="B23" s="58" t="s">
        <v>60</v>
      </c>
      <c r="C23" s="37"/>
      <c r="D23" s="22"/>
      <c r="E23" s="36"/>
      <c r="F23" s="36"/>
    </row>
    <row r="24" spans="1:6" s="59" customFormat="1" x14ac:dyDescent="0.2">
      <c r="A24" s="100"/>
      <c r="B24" s="101" t="s">
        <v>54</v>
      </c>
      <c r="C24" s="102"/>
      <c r="D24" s="102"/>
      <c r="E24" s="103"/>
      <c r="F24" s="103"/>
    </row>
    <row r="25" spans="1:6" s="59" customFormat="1" x14ac:dyDescent="0.2">
      <c r="A25" s="104"/>
      <c r="B25" s="105" t="s">
        <v>44</v>
      </c>
      <c r="C25" s="102"/>
      <c r="D25" s="102"/>
      <c r="E25" s="103"/>
      <c r="F25" s="103"/>
    </row>
    <row r="26" spans="1:6" s="59" customFormat="1" x14ac:dyDescent="0.2">
      <c r="A26" s="106"/>
      <c r="B26" s="101" t="s">
        <v>43</v>
      </c>
      <c r="C26" s="102"/>
      <c r="D26" s="102"/>
      <c r="E26" s="103"/>
      <c r="F26" s="103"/>
    </row>
    <row r="27" spans="1:6" s="59" customFormat="1" x14ac:dyDescent="0.2">
      <c r="A27" s="55"/>
      <c r="B27" s="39" t="s">
        <v>177</v>
      </c>
      <c r="C27" s="45">
        <v>2</v>
      </c>
      <c r="D27" s="22" t="s">
        <v>1</v>
      </c>
      <c r="E27" s="44"/>
      <c r="F27" s="36">
        <f t="shared" ref="F27" si="2">C27*E27</f>
        <v>0</v>
      </c>
    </row>
    <row r="28" spans="1:6" s="59" customFormat="1" x14ac:dyDescent="0.2">
      <c r="A28" s="56"/>
      <c r="B28" s="51"/>
      <c r="C28" s="46"/>
      <c r="D28" s="47"/>
      <c r="E28" s="48"/>
      <c r="F28" s="48"/>
    </row>
    <row r="29" spans="1:6" s="59" customFormat="1" x14ac:dyDescent="0.2">
      <c r="A29" s="54"/>
      <c r="B29" s="50"/>
      <c r="C29" s="33"/>
      <c r="D29" s="34"/>
      <c r="E29" s="35"/>
      <c r="F29" s="33"/>
    </row>
    <row r="30" spans="1:6" s="59" customFormat="1" x14ac:dyDescent="0.2">
      <c r="A30" s="55">
        <f>COUNT($A$6:A29)+1</f>
        <v>4</v>
      </c>
      <c r="B30" s="38" t="s">
        <v>50</v>
      </c>
      <c r="C30" s="37"/>
      <c r="D30" s="22"/>
      <c r="E30" s="36"/>
      <c r="F30" s="36"/>
    </row>
    <row r="31" spans="1:6" s="59" customFormat="1" ht="51" x14ac:dyDescent="0.2">
      <c r="A31" s="55"/>
      <c r="B31" s="58" t="s">
        <v>63</v>
      </c>
      <c r="C31" s="37"/>
      <c r="D31" s="22"/>
      <c r="E31" s="36"/>
      <c r="F31" s="36"/>
    </row>
    <row r="32" spans="1:6" s="59" customFormat="1" x14ac:dyDescent="0.2">
      <c r="A32" s="97"/>
      <c r="B32" s="91" t="s">
        <v>43</v>
      </c>
      <c r="C32" s="92"/>
      <c r="D32" s="92"/>
      <c r="E32" s="94"/>
      <c r="F32" s="94"/>
    </row>
    <row r="33" spans="1:6" s="59" customFormat="1" x14ac:dyDescent="0.2">
      <c r="A33" s="55"/>
      <c r="B33" s="39" t="s">
        <v>64</v>
      </c>
      <c r="C33" s="45">
        <v>8</v>
      </c>
      <c r="D33" s="22" t="s">
        <v>1</v>
      </c>
      <c r="E33" s="44"/>
      <c r="F33" s="36">
        <f t="shared" ref="F33" si="3">C33*E33</f>
        <v>0</v>
      </c>
    </row>
    <row r="34" spans="1:6" s="59" customFormat="1" x14ac:dyDescent="0.2">
      <c r="A34" s="56"/>
      <c r="B34" s="51"/>
      <c r="C34" s="46"/>
      <c r="D34" s="47"/>
      <c r="E34" s="48"/>
      <c r="F34" s="48"/>
    </row>
    <row r="35" spans="1:6" s="59" customFormat="1" x14ac:dyDescent="0.2">
      <c r="A35" s="54"/>
      <c r="B35" s="50"/>
      <c r="C35" s="33"/>
      <c r="D35" s="34"/>
      <c r="E35" s="35"/>
      <c r="F35" s="33"/>
    </row>
    <row r="36" spans="1:6" s="59" customFormat="1" x14ac:dyDescent="0.2">
      <c r="A36" s="55">
        <f>COUNT($A$6:A35)+1</f>
        <v>5</v>
      </c>
      <c r="B36" s="38" t="s">
        <v>51</v>
      </c>
      <c r="C36" s="37"/>
      <c r="D36" s="22"/>
      <c r="E36" s="36"/>
      <c r="F36" s="36"/>
    </row>
    <row r="37" spans="1:6" s="59" customFormat="1" ht="51" x14ac:dyDescent="0.2">
      <c r="A37" s="55"/>
      <c r="B37" s="58" t="s">
        <v>65</v>
      </c>
      <c r="C37" s="37"/>
      <c r="D37" s="22"/>
      <c r="E37" s="36"/>
      <c r="F37" s="36"/>
    </row>
    <row r="38" spans="1:6" s="59" customFormat="1" x14ac:dyDescent="0.2">
      <c r="A38" s="97"/>
      <c r="B38" s="91" t="s">
        <v>43</v>
      </c>
      <c r="C38" s="92"/>
      <c r="D38" s="92"/>
      <c r="E38" s="94"/>
      <c r="F38" s="94"/>
    </row>
    <row r="39" spans="1:6" s="59" customFormat="1" x14ac:dyDescent="0.2">
      <c r="A39" s="55"/>
      <c r="B39" s="39" t="s">
        <v>68</v>
      </c>
      <c r="C39" s="45">
        <v>8</v>
      </c>
      <c r="D39" s="22" t="s">
        <v>1</v>
      </c>
      <c r="E39" s="44"/>
      <c r="F39" s="36">
        <f t="shared" ref="F39" si="4">C39*E39</f>
        <v>0</v>
      </c>
    </row>
    <row r="40" spans="1:6" s="59" customFormat="1" x14ac:dyDescent="0.2">
      <c r="A40" s="56"/>
      <c r="B40" s="51"/>
      <c r="C40" s="46"/>
      <c r="D40" s="47"/>
      <c r="E40" s="48"/>
      <c r="F40" s="48"/>
    </row>
    <row r="41" spans="1:6" s="59" customFormat="1" x14ac:dyDescent="0.2">
      <c r="A41" s="54"/>
      <c r="B41" s="50"/>
      <c r="C41" s="33"/>
      <c r="D41" s="34"/>
      <c r="E41" s="35"/>
      <c r="F41" s="33"/>
    </row>
    <row r="42" spans="1:6" s="59" customFormat="1" x14ac:dyDescent="0.2">
      <c r="A42" s="55">
        <f>COUNT($A$6:A41)+1</f>
        <v>6</v>
      </c>
      <c r="B42" s="38" t="s">
        <v>52</v>
      </c>
      <c r="C42" s="37"/>
      <c r="D42" s="22"/>
      <c r="E42" s="36"/>
      <c r="F42" s="36"/>
    </row>
    <row r="43" spans="1:6" s="59" customFormat="1" ht="76.5" x14ac:dyDescent="0.2">
      <c r="A43" s="55"/>
      <c r="B43" s="58" t="s">
        <v>69</v>
      </c>
      <c r="C43" s="37"/>
      <c r="D43" s="22"/>
      <c r="E43" s="36"/>
      <c r="F43" s="36"/>
    </row>
    <row r="44" spans="1:6" s="59" customFormat="1" x14ac:dyDescent="0.2">
      <c r="A44" s="97"/>
      <c r="B44" s="91" t="s">
        <v>43</v>
      </c>
      <c r="C44" s="92"/>
      <c r="D44" s="92"/>
      <c r="E44" s="94"/>
      <c r="F44" s="94"/>
    </row>
    <row r="45" spans="1:6" s="59" customFormat="1" x14ac:dyDescent="0.2">
      <c r="A45" s="55"/>
      <c r="B45" s="39" t="s">
        <v>64</v>
      </c>
      <c r="C45" s="45">
        <v>54</v>
      </c>
      <c r="D45" s="22" t="s">
        <v>1</v>
      </c>
      <c r="E45" s="44"/>
      <c r="F45" s="36">
        <f t="shared" ref="F45" si="5">C45*E45</f>
        <v>0</v>
      </c>
    </row>
    <row r="46" spans="1:6" s="59" customFormat="1" x14ac:dyDescent="0.2">
      <c r="A46" s="56"/>
      <c r="B46" s="51"/>
      <c r="C46" s="46"/>
      <c r="D46" s="47"/>
      <c r="E46" s="48"/>
      <c r="F46" s="48"/>
    </row>
    <row r="47" spans="1:6" s="59" customFormat="1" x14ac:dyDescent="0.2">
      <c r="A47" s="54"/>
      <c r="B47" s="50"/>
      <c r="C47" s="33"/>
      <c r="D47" s="34"/>
      <c r="E47" s="35"/>
      <c r="F47" s="33"/>
    </row>
    <row r="48" spans="1:6" s="59" customFormat="1" x14ac:dyDescent="0.2">
      <c r="A48" s="55">
        <f>COUNT($A$6:A47)+1</f>
        <v>7</v>
      </c>
      <c r="B48" s="38" t="s">
        <v>70</v>
      </c>
      <c r="C48" s="37"/>
      <c r="D48" s="22"/>
      <c r="E48" s="36"/>
      <c r="F48" s="36"/>
    </row>
    <row r="49" spans="1:6" s="59" customFormat="1" ht="38.25" x14ac:dyDescent="0.2">
      <c r="A49" s="55"/>
      <c r="B49" s="58" t="s">
        <v>71</v>
      </c>
      <c r="C49" s="37"/>
      <c r="D49" s="22"/>
      <c r="E49" s="36"/>
      <c r="F49" s="36"/>
    </row>
    <row r="50" spans="1:6" s="59" customFormat="1" x14ac:dyDescent="0.2">
      <c r="A50" s="97"/>
      <c r="B50" s="91" t="s">
        <v>43</v>
      </c>
      <c r="C50" s="92"/>
      <c r="D50" s="92"/>
      <c r="E50" s="94"/>
      <c r="F50" s="94"/>
    </row>
    <row r="51" spans="1:6" s="59" customFormat="1" ht="14.25" x14ac:dyDescent="0.2">
      <c r="A51" s="55"/>
      <c r="B51" s="39" t="s">
        <v>72</v>
      </c>
      <c r="C51" s="45">
        <v>552</v>
      </c>
      <c r="D51" s="22" t="s">
        <v>14</v>
      </c>
      <c r="E51" s="44"/>
      <c r="F51" s="36">
        <f>C51*E51</f>
        <v>0</v>
      </c>
    </row>
    <row r="52" spans="1:6" s="59" customFormat="1" x14ac:dyDescent="0.2">
      <c r="A52" s="56"/>
      <c r="B52" s="51"/>
      <c r="C52" s="46"/>
      <c r="D52" s="47"/>
      <c r="E52" s="48"/>
      <c r="F52" s="48"/>
    </row>
    <row r="53" spans="1:6" s="107" customFormat="1" x14ac:dyDescent="0.2">
      <c r="A53" s="54"/>
      <c r="B53" s="50"/>
      <c r="C53" s="33"/>
      <c r="D53" s="34"/>
      <c r="E53" s="35"/>
      <c r="F53" s="33"/>
    </row>
    <row r="54" spans="1:6" s="99" customFormat="1" x14ac:dyDescent="0.2">
      <c r="A54" s="55">
        <f>COUNT($A$5:A53)+1</f>
        <v>8</v>
      </c>
      <c r="B54" s="38" t="s">
        <v>73</v>
      </c>
      <c r="C54" s="37"/>
      <c r="D54" s="22"/>
      <c r="E54" s="36"/>
      <c r="F54" s="36"/>
    </row>
    <row r="55" spans="1:6" s="99" customFormat="1" ht="96.2" customHeight="1" x14ac:dyDescent="0.2">
      <c r="A55" s="55"/>
      <c r="B55" s="58" t="s">
        <v>172</v>
      </c>
      <c r="C55" s="37"/>
      <c r="D55" s="22"/>
      <c r="E55" s="36"/>
      <c r="F55" s="36"/>
    </row>
    <row r="56" spans="1:6" s="99" customFormat="1" x14ac:dyDescent="0.2">
      <c r="A56" s="55"/>
      <c r="B56" s="39" t="s">
        <v>178</v>
      </c>
      <c r="C56" s="45">
        <v>1</v>
      </c>
      <c r="D56" s="22" t="s">
        <v>27</v>
      </c>
      <c r="E56" s="44"/>
      <c r="F56" s="36">
        <f>C56*E56</f>
        <v>0</v>
      </c>
    </row>
    <row r="57" spans="1:6" s="99" customFormat="1" x14ac:dyDescent="0.2">
      <c r="A57" s="56"/>
      <c r="B57" s="51"/>
      <c r="C57" s="46"/>
      <c r="D57" s="47"/>
      <c r="E57" s="48"/>
      <c r="F57" s="48"/>
    </row>
    <row r="58" spans="1:6" s="107" customFormat="1" x14ac:dyDescent="0.2">
      <c r="A58" s="54"/>
      <c r="B58" s="50"/>
      <c r="C58" s="33"/>
      <c r="D58" s="34"/>
      <c r="E58" s="35"/>
      <c r="F58" s="33"/>
    </row>
    <row r="59" spans="1:6" s="59" customFormat="1" x14ac:dyDescent="0.2">
      <c r="A59" s="55">
        <f>COUNT($A$5:A58)+1</f>
        <v>9</v>
      </c>
      <c r="B59" s="38" t="s">
        <v>74</v>
      </c>
      <c r="C59" s="37"/>
      <c r="D59" s="22"/>
      <c r="E59" s="36"/>
      <c r="F59" s="36"/>
    </row>
    <row r="60" spans="1:6" s="59" customFormat="1" ht="25.5" x14ac:dyDescent="0.2">
      <c r="A60" s="55"/>
      <c r="B60" s="58" t="s">
        <v>75</v>
      </c>
      <c r="C60" s="37"/>
      <c r="D60" s="22"/>
      <c r="E60" s="36"/>
      <c r="F60" s="36"/>
    </row>
    <row r="61" spans="1:6" s="59" customFormat="1" x14ac:dyDescent="0.2">
      <c r="A61" s="55"/>
      <c r="B61" s="39" t="s">
        <v>49</v>
      </c>
      <c r="C61" s="45">
        <v>1</v>
      </c>
      <c r="D61" s="22" t="s">
        <v>1</v>
      </c>
      <c r="E61" s="44"/>
      <c r="F61" s="36">
        <f>C61*E61</f>
        <v>0</v>
      </c>
    </row>
    <row r="62" spans="1:6" s="59" customFormat="1" x14ac:dyDescent="0.2">
      <c r="A62" s="56"/>
      <c r="B62" s="51"/>
      <c r="C62" s="46"/>
      <c r="D62" s="47"/>
      <c r="E62" s="48"/>
      <c r="F62" s="48"/>
    </row>
    <row r="63" spans="1:6" s="59" customFormat="1" x14ac:dyDescent="0.2">
      <c r="A63" s="54"/>
      <c r="B63" s="50"/>
      <c r="C63" s="33"/>
      <c r="D63" s="34"/>
      <c r="E63" s="35"/>
      <c r="F63" s="33"/>
    </row>
    <row r="64" spans="1:6" s="59" customFormat="1" x14ac:dyDescent="0.2">
      <c r="A64" s="55">
        <f>COUNT($A$6:A63)+1</f>
        <v>10</v>
      </c>
      <c r="B64" s="38" t="s">
        <v>76</v>
      </c>
      <c r="C64" s="37"/>
      <c r="D64" s="22"/>
      <c r="E64" s="36"/>
      <c r="F64" s="36"/>
    </row>
    <row r="65" spans="1:6" s="59" customFormat="1" ht="76.5" x14ac:dyDescent="0.2">
      <c r="A65" s="55"/>
      <c r="B65" s="58" t="s">
        <v>77</v>
      </c>
      <c r="C65" s="37"/>
      <c r="D65" s="22"/>
      <c r="E65" s="36"/>
      <c r="F65" s="36"/>
    </row>
    <row r="66" spans="1:6" s="59" customFormat="1" x14ac:dyDescent="0.2">
      <c r="A66" s="55"/>
      <c r="B66" s="39"/>
      <c r="C66" s="45">
        <v>1</v>
      </c>
      <c r="D66" s="22" t="s">
        <v>1</v>
      </c>
      <c r="E66" s="44"/>
      <c r="F66" s="36">
        <f>C66*E66</f>
        <v>0</v>
      </c>
    </row>
    <row r="67" spans="1:6" s="59" customFormat="1" x14ac:dyDescent="0.2">
      <c r="A67" s="56"/>
      <c r="B67" s="51"/>
      <c r="C67" s="46"/>
      <c r="D67" s="47"/>
      <c r="E67" s="48"/>
      <c r="F67" s="48"/>
    </row>
    <row r="68" spans="1:6" s="59" customFormat="1" x14ac:dyDescent="0.2">
      <c r="A68" s="54"/>
      <c r="B68" s="50"/>
      <c r="C68" s="33"/>
      <c r="D68" s="34"/>
      <c r="E68" s="35"/>
      <c r="F68" s="33"/>
    </row>
    <row r="69" spans="1:6" s="59" customFormat="1" x14ac:dyDescent="0.2">
      <c r="A69" s="55">
        <f>COUNT($A$5:A68)+1</f>
        <v>11</v>
      </c>
      <c r="B69" s="38" t="s">
        <v>78</v>
      </c>
      <c r="C69" s="37"/>
      <c r="D69" s="22"/>
      <c r="E69" s="36"/>
      <c r="F69" s="36"/>
    </row>
    <row r="70" spans="1:6" s="59" customFormat="1" ht="51" x14ac:dyDescent="0.2">
      <c r="A70" s="55"/>
      <c r="B70" s="58" t="s">
        <v>205</v>
      </c>
      <c r="C70" s="37"/>
      <c r="D70" s="22"/>
      <c r="E70" s="36"/>
      <c r="F70" s="36"/>
    </row>
    <row r="71" spans="1:6" s="59" customFormat="1" ht="14.25" x14ac:dyDescent="0.2">
      <c r="A71" s="55"/>
      <c r="B71" s="39" t="s">
        <v>79</v>
      </c>
      <c r="C71" s="45">
        <v>2</v>
      </c>
      <c r="D71" s="22" t="s">
        <v>14</v>
      </c>
      <c r="E71" s="44"/>
      <c r="F71" s="36">
        <f t="shared" ref="F71" si="6">C71*E71</f>
        <v>0</v>
      </c>
    </row>
    <row r="72" spans="1:6" s="59" customFormat="1" ht="14.25" x14ac:dyDescent="0.2">
      <c r="A72" s="55"/>
      <c r="B72" s="39" t="s">
        <v>80</v>
      </c>
      <c r="C72" s="45">
        <v>202</v>
      </c>
      <c r="D72" s="22" t="s">
        <v>14</v>
      </c>
      <c r="E72" s="44"/>
      <c r="F72" s="36">
        <f t="shared" ref="F72" si="7">C72*E72</f>
        <v>0</v>
      </c>
    </row>
    <row r="73" spans="1:6" s="59" customFormat="1" ht="14.25" x14ac:dyDescent="0.2">
      <c r="A73" s="55"/>
      <c r="B73" s="39" t="s">
        <v>82</v>
      </c>
      <c r="C73" s="45">
        <v>222</v>
      </c>
      <c r="D73" s="22" t="s">
        <v>14</v>
      </c>
      <c r="E73" s="44"/>
      <c r="F73" s="36">
        <f>C73*E73</f>
        <v>0</v>
      </c>
    </row>
    <row r="74" spans="1:6" s="59" customFormat="1" x14ac:dyDescent="0.2">
      <c r="A74" s="56"/>
      <c r="B74" s="51"/>
      <c r="C74" s="46"/>
      <c r="D74" s="47"/>
      <c r="E74" s="48"/>
      <c r="F74" s="48"/>
    </row>
    <row r="75" spans="1:6" s="59" customFormat="1" x14ac:dyDescent="0.2">
      <c r="A75" s="54"/>
      <c r="B75" s="50"/>
      <c r="C75" s="33"/>
      <c r="D75" s="34"/>
      <c r="E75" s="35"/>
      <c r="F75" s="33"/>
    </row>
    <row r="76" spans="1:6" s="59" customFormat="1" x14ac:dyDescent="0.2">
      <c r="A76" s="55">
        <f>COUNT($A$5:A75)+1</f>
        <v>12</v>
      </c>
      <c r="B76" s="38" t="s">
        <v>83</v>
      </c>
      <c r="C76" s="37"/>
      <c r="D76" s="22"/>
      <c r="E76" s="36"/>
      <c r="F76" s="36"/>
    </row>
    <row r="77" spans="1:6" s="59" customFormat="1" ht="38.25" x14ac:dyDescent="0.2">
      <c r="A77" s="55"/>
      <c r="B77" s="58" t="s">
        <v>84</v>
      </c>
      <c r="C77" s="37"/>
      <c r="D77" s="22"/>
      <c r="E77" s="36"/>
      <c r="F77" s="36"/>
    </row>
    <row r="78" spans="1:6" s="59" customFormat="1" ht="14.25" x14ac:dyDescent="0.2">
      <c r="A78" s="55"/>
      <c r="B78" s="39"/>
      <c r="C78" s="45">
        <v>8</v>
      </c>
      <c r="D78" s="22" t="s">
        <v>14</v>
      </c>
      <c r="E78" s="44"/>
      <c r="F78" s="36">
        <f>C78*E78</f>
        <v>0</v>
      </c>
    </row>
    <row r="79" spans="1:6" s="59" customFormat="1" x14ac:dyDescent="0.2">
      <c r="A79" s="56"/>
      <c r="B79" s="51"/>
      <c r="C79" s="46"/>
      <c r="D79" s="47"/>
      <c r="E79" s="48"/>
      <c r="F79" s="48"/>
    </row>
    <row r="80" spans="1:6" s="59" customFormat="1" x14ac:dyDescent="0.2">
      <c r="A80" s="54"/>
      <c r="B80" s="50"/>
      <c r="C80" s="33"/>
      <c r="D80" s="34"/>
      <c r="E80" s="35"/>
      <c r="F80" s="33"/>
    </row>
    <row r="81" spans="1:6" s="59" customFormat="1" x14ac:dyDescent="0.2">
      <c r="A81" s="55">
        <f>COUNT($A$5:A80)+1</f>
        <v>13</v>
      </c>
      <c r="B81" s="38" t="s">
        <v>85</v>
      </c>
      <c r="C81" s="37"/>
      <c r="D81" s="22"/>
      <c r="E81" s="36"/>
      <c r="F81" s="36"/>
    </row>
    <row r="82" spans="1:6" s="59" customFormat="1" ht="38.25" x14ac:dyDescent="0.2">
      <c r="A82" s="55"/>
      <c r="B82" s="58" t="s">
        <v>86</v>
      </c>
      <c r="C82" s="37"/>
      <c r="D82" s="22"/>
      <c r="E82" s="36"/>
      <c r="F82" s="36"/>
    </row>
    <row r="83" spans="1:6" s="59" customFormat="1" x14ac:dyDescent="0.2">
      <c r="A83" s="55"/>
      <c r="B83" s="39" t="s">
        <v>88</v>
      </c>
      <c r="C83" s="45">
        <v>5</v>
      </c>
      <c r="D83" s="22" t="s">
        <v>16</v>
      </c>
      <c r="E83" s="44"/>
      <c r="F83" s="36">
        <f>C83*E83</f>
        <v>0</v>
      </c>
    </row>
    <row r="84" spans="1:6" s="59" customFormat="1" x14ac:dyDescent="0.2">
      <c r="A84" s="55"/>
      <c r="B84" s="39" t="s">
        <v>139</v>
      </c>
      <c r="C84" s="45">
        <v>3</v>
      </c>
      <c r="D84" s="22" t="s">
        <v>16</v>
      </c>
      <c r="E84" s="44"/>
      <c r="F84" s="36">
        <f>C84*E84</f>
        <v>0</v>
      </c>
    </row>
    <row r="85" spans="1:6" s="59" customFormat="1" x14ac:dyDescent="0.2">
      <c r="A85" s="55"/>
      <c r="B85" s="39" t="s">
        <v>90</v>
      </c>
      <c r="C85" s="45">
        <v>145</v>
      </c>
      <c r="D85" s="22" t="s">
        <v>16</v>
      </c>
      <c r="E85" s="44"/>
      <c r="F85" s="36">
        <f>C85*E85</f>
        <v>0</v>
      </c>
    </row>
    <row r="86" spans="1:6" s="59" customFormat="1" x14ac:dyDescent="0.2">
      <c r="A86" s="56"/>
      <c r="B86" s="51"/>
      <c r="C86" s="46"/>
      <c r="D86" s="47"/>
      <c r="E86" s="48"/>
      <c r="F86" s="48"/>
    </row>
    <row r="87" spans="1:6" s="59" customFormat="1" x14ac:dyDescent="0.2">
      <c r="A87" s="54"/>
      <c r="B87" s="50"/>
      <c r="C87" s="33"/>
      <c r="D87" s="34"/>
      <c r="E87" s="35"/>
      <c r="F87" s="33"/>
    </row>
    <row r="88" spans="1:6" s="59" customFormat="1" x14ac:dyDescent="0.2">
      <c r="A88" s="55">
        <f>COUNT($A$5:A86)+1</f>
        <v>14</v>
      </c>
      <c r="B88" s="38" t="s">
        <v>92</v>
      </c>
      <c r="C88" s="37"/>
      <c r="D88" s="22"/>
      <c r="E88" s="36"/>
      <c r="F88" s="36"/>
    </row>
    <row r="89" spans="1:6" s="59" customFormat="1" ht="153" x14ac:dyDescent="0.2">
      <c r="A89" s="55"/>
      <c r="B89" s="39" t="s">
        <v>93</v>
      </c>
      <c r="C89" s="45"/>
      <c r="D89" s="22"/>
      <c r="E89" s="36"/>
      <c r="F89" s="36"/>
    </row>
    <row r="90" spans="1:6" s="59" customFormat="1" x14ac:dyDescent="0.2">
      <c r="A90" s="108"/>
      <c r="B90" s="141" t="s">
        <v>91</v>
      </c>
      <c r="C90" s="110"/>
      <c r="D90" s="111"/>
      <c r="E90" s="112"/>
      <c r="F90" s="112"/>
    </row>
    <row r="91" spans="1:6" s="59" customFormat="1" x14ac:dyDescent="0.2">
      <c r="A91" s="55"/>
      <c r="B91" s="39" t="s">
        <v>94</v>
      </c>
      <c r="C91" s="45">
        <v>1</v>
      </c>
      <c r="D91" s="22" t="s">
        <v>1</v>
      </c>
      <c r="E91" s="44"/>
      <c r="F91" s="36">
        <f t="shared" ref="F91" si="8">C91*E91</f>
        <v>0</v>
      </c>
    </row>
    <row r="92" spans="1:6" s="59" customFormat="1" x14ac:dyDescent="0.2">
      <c r="A92" s="56"/>
      <c r="B92" s="51"/>
      <c r="C92" s="46"/>
      <c r="D92" s="47"/>
      <c r="E92" s="48"/>
      <c r="F92" s="48"/>
    </row>
    <row r="93" spans="1:6" s="59" customFormat="1" x14ac:dyDescent="0.2">
      <c r="A93" s="54"/>
      <c r="B93" s="50"/>
      <c r="C93" s="33"/>
      <c r="D93" s="34"/>
      <c r="E93" s="35"/>
      <c r="F93" s="33"/>
    </row>
    <row r="94" spans="1:6" s="59" customFormat="1" ht="216.75" x14ac:dyDescent="0.2">
      <c r="A94" s="55">
        <f>COUNT($A$5:A92)+1</f>
        <v>15</v>
      </c>
      <c r="B94" s="38" t="s">
        <v>95</v>
      </c>
      <c r="C94" s="37"/>
      <c r="D94" s="22"/>
      <c r="E94" s="36"/>
      <c r="F94" s="36"/>
    </row>
    <row r="95" spans="1:6" s="59" customFormat="1" x14ac:dyDescent="0.2">
      <c r="A95" s="142"/>
      <c r="B95" s="143" t="s">
        <v>91</v>
      </c>
      <c r="C95" s="110"/>
      <c r="D95" s="111"/>
      <c r="E95" s="112"/>
      <c r="F95" s="112"/>
    </row>
    <row r="96" spans="1:6" s="59" customFormat="1" x14ac:dyDescent="0.2">
      <c r="A96" s="55"/>
      <c r="B96" s="39" t="s">
        <v>96</v>
      </c>
      <c r="C96" s="45">
        <v>1</v>
      </c>
      <c r="D96" s="22" t="s">
        <v>1</v>
      </c>
      <c r="E96" s="44"/>
      <c r="F96" s="36">
        <f t="shared" ref="F96" si="9">C96*E96</f>
        <v>0</v>
      </c>
    </row>
    <row r="97" spans="1:6" s="59" customFormat="1" x14ac:dyDescent="0.2">
      <c r="A97" s="55"/>
      <c r="B97" s="39"/>
      <c r="C97" s="45"/>
      <c r="D97" s="22"/>
      <c r="E97" s="36"/>
      <c r="F97" s="36"/>
    </row>
    <row r="98" spans="1:6" s="59" customFormat="1" x14ac:dyDescent="0.2">
      <c r="A98" s="56"/>
      <c r="B98" s="51"/>
      <c r="C98" s="46"/>
      <c r="D98" s="47"/>
      <c r="E98" s="48"/>
      <c r="F98" s="48"/>
    </row>
    <row r="99" spans="1:6" s="59" customFormat="1" x14ac:dyDescent="0.2">
      <c r="A99" s="54"/>
      <c r="B99" s="50"/>
      <c r="C99" s="33"/>
      <c r="D99" s="34"/>
      <c r="E99" s="35"/>
      <c r="F99" s="33"/>
    </row>
    <row r="100" spans="1:6" s="59" customFormat="1" x14ac:dyDescent="0.2">
      <c r="A100" s="55">
        <f>COUNT($A$6:A99)+1</f>
        <v>16</v>
      </c>
      <c r="B100" s="38" t="s">
        <v>97</v>
      </c>
      <c r="C100" s="37"/>
      <c r="D100" s="22"/>
      <c r="E100" s="36"/>
      <c r="F100" s="36"/>
    </row>
    <row r="101" spans="1:6" s="59" customFormat="1" ht="51" x14ac:dyDescent="0.2">
      <c r="A101" s="55"/>
      <c r="B101" s="39" t="s">
        <v>98</v>
      </c>
      <c r="C101" s="45"/>
      <c r="D101" s="22"/>
      <c r="E101" s="36"/>
      <c r="F101" s="36"/>
    </row>
    <row r="102" spans="1:6" s="59" customFormat="1" x14ac:dyDescent="0.2">
      <c r="A102" s="90"/>
      <c r="B102" s="101" t="s">
        <v>99</v>
      </c>
      <c r="C102" s="113"/>
      <c r="D102" s="102"/>
      <c r="E102" s="117"/>
      <c r="F102" s="103"/>
    </row>
    <row r="103" spans="1:6" s="59" customFormat="1" x14ac:dyDescent="0.2">
      <c r="A103" s="55"/>
      <c r="B103" s="39" t="s">
        <v>100</v>
      </c>
      <c r="C103" s="45">
        <v>4</v>
      </c>
      <c r="D103" s="22" t="s">
        <v>1</v>
      </c>
      <c r="E103" s="44"/>
      <c r="F103" s="36">
        <f>C103*E103</f>
        <v>0</v>
      </c>
    </row>
    <row r="104" spans="1:6" s="59" customFormat="1" x14ac:dyDescent="0.2">
      <c r="A104" s="56"/>
      <c r="B104" s="51"/>
      <c r="C104" s="46"/>
      <c r="D104" s="47"/>
      <c r="E104" s="48"/>
      <c r="F104" s="48"/>
    </row>
    <row r="105" spans="1:6" s="59" customFormat="1" x14ac:dyDescent="0.2">
      <c r="A105" s="54"/>
      <c r="B105" s="50"/>
      <c r="C105" s="33"/>
      <c r="D105" s="34"/>
      <c r="E105" s="35"/>
      <c r="F105" s="33"/>
    </row>
    <row r="106" spans="1:6" s="59" customFormat="1" x14ac:dyDescent="0.2">
      <c r="A106" s="55">
        <f>COUNT($A$6:A105)+1</f>
        <v>17</v>
      </c>
      <c r="B106" s="38" t="s">
        <v>190</v>
      </c>
      <c r="C106" s="37"/>
      <c r="D106" s="22"/>
      <c r="E106" s="36"/>
      <c r="F106" s="36"/>
    </row>
    <row r="107" spans="1:6" s="59" customFormat="1" ht="38.25" x14ac:dyDescent="0.2">
      <c r="A107" s="55"/>
      <c r="B107" s="39" t="s">
        <v>206</v>
      </c>
      <c r="C107" s="45"/>
      <c r="D107" s="22"/>
      <c r="E107" s="36"/>
      <c r="F107" s="36"/>
    </row>
    <row r="108" spans="1:6" s="59" customFormat="1" x14ac:dyDescent="0.2">
      <c r="A108" s="55"/>
      <c r="B108" s="39" t="s">
        <v>107</v>
      </c>
      <c r="C108" s="45">
        <v>2</v>
      </c>
      <c r="D108" s="22" t="s">
        <v>1</v>
      </c>
      <c r="E108" s="44"/>
      <c r="F108" s="36">
        <f>C108*E108</f>
        <v>0</v>
      </c>
    </row>
    <row r="109" spans="1:6" s="59" customFormat="1" x14ac:dyDescent="0.2">
      <c r="A109" s="56"/>
      <c r="B109" s="51"/>
      <c r="C109" s="46"/>
      <c r="D109" s="47"/>
      <c r="E109" s="48"/>
      <c r="F109" s="48"/>
    </row>
    <row r="110" spans="1:6" s="59" customFormat="1" x14ac:dyDescent="0.2">
      <c r="A110" s="54"/>
      <c r="B110" s="50"/>
      <c r="C110" s="33"/>
      <c r="D110" s="34"/>
      <c r="E110" s="35"/>
      <c r="F110" s="33"/>
    </row>
    <row r="111" spans="1:6" s="59" customFormat="1" x14ac:dyDescent="0.2">
      <c r="A111" s="55">
        <f>COUNT($A$6:A110)+1</f>
        <v>18</v>
      </c>
      <c r="B111" s="38" t="s">
        <v>101</v>
      </c>
      <c r="C111" s="37"/>
      <c r="D111" s="22"/>
      <c r="E111" s="36"/>
      <c r="F111" s="36"/>
    </row>
    <row r="112" spans="1:6" s="59" customFormat="1" ht="51" x14ac:dyDescent="0.2">
      <c r="A112" s="55"/>
      <c r="B112" s="39" t="s">
        <v>185</v>
      </c>
      <c r="C112" s="45"/>
      <c r="D112" s="22"/>
      <c r="E112" s="36"/>
      <c r="F112" s="36"/>
    </row>
    <row r="113" spans="1:6" s="59" customFormat="1" x14ac:dyDescent="0.2">
      <c r="A113" s="90"/>
      <c r="B113" s="91" t="s">
        <v>43</v>
      </c>
      <c r="C113" s="92"/>
      <c r="D113" s="92"/>
      <c r="E113" s="94"/>
      <c r="F113" s="94"/>
    </row>
    <row r="114" spans="1:6" s="59" customFormat="1" ht="14.25" x14ac:dyDescent="0.2">
      <c r="A114" s="55"/>
      <c r="B114" s="39" t="s">
        <v>105</v>
      </c>
      <c r="C114" s="45">
        <v>5</v>
      </c>
      <c r="D114" s="22" t="s">
        <v>9</v>
      </c>
      <c r="E114" s="44"/>
      <c r="F114" s="36">
        <f t="shared" ref="F114:F116" si="10">C114*E114</f>
        <v>0</v>
      </c>
    </row>
    <row r="115" spans="1:6" s="59" customFormat="1" ht="14.25" x14ac:dyDescent="0.2">
      <c r="A115" s="55"/>
      <c r="B115" s="39" t="s">
        <v>106</v>
      </c>
      <c r="C115" s="45">
        <v>6</v>
      </c>
      <c r="D115" s="22" t="s">
        <v>9</v>
      </c>
      <c r="E115" s="44"/>
      <c r="F115" s="36">
        <f t="shared" si="10"/>
        <v>0</v>
      </c>
    </row>
    <row r="116" spans="1:6" s="59" customFormat="1" ht="14.25" x14ac:dyDescent="0.2">
      <c r="A116" s="55"/>
      <c r="B116" s="39" t="s">
        <v>107</v>
      </c>
      <c r="C116" s="45">
        <v>5</v>
      </c>
      <c r="D116" s="22" t="s">
        <v>9</v>
      </c>
      <c r="E116" s="44"/>
      <c r="F116" s="36">
        <f t="shared" si="10"/>
        <v>0</v>
      </c>
    </row>
    <row r="117" spans="1:6" s="59" customFormat="1" x14ac:dyDescent="0.2">
      <c r="A117" s="56"/>
      <c r="B117" s="51"/>
      <c r="C117" s="46"/>
      <c r="D117" s="47"/>
      <c r="E117" s="48"/>
      <c r="F117" s="48"/>
    </row>
    <row r="118" spans="1:6" s="59" customFormat="1" x14ac:dyDescent="0.2">
      <c r="A118" s="54"/>
      <c r="B118" s="50"/>
      <c r="C118" s="33"/>
      <c r="D118" s="34"/>
      <c r="E118" s="35"/>
      <c r="F118" s="33"/>
    </row>
    <row r="119" spans="1:6" s="59" customFormat="1" x14ac:dyDescent="0.2">
      <c r="A119" s="55">
        <f>COUNT($A$6:A118)+1</f>
        <v>19</v>
      </c>
      <c r="B119" s="38" t="s">
        <v>109</v>
      </c>
      <c r="C119" s="37"/>
      <c r="D119" s="22"/>
      <c r="E119" s="36"/>
      <c r="F119" s="36"/>
    </row>
    <row r="120" spans="1:6" s="59" customFormat="1" ht="51" x14ac:dyDescent="0.2">
      <c r="A120" s="55"/>
      <c r="B120" s="39" t="s">
        <v>110</v>
      </c>
      <c r="C120" s="45"/>
      <c r="D120" s="22"/>
      <c r="E120" s="36"/>
      <c r="F120" s="36"/>
    </row>
    <row r="121" spans="1:6" s="59" customFormat="1" x14ac:dyDescent="0.2">
      <c r="A121" s="90"/>
      <c r="B121" s="91" t="s">
        <v>43</v>
      </c>
      <c r="C121" s="92"/>
      <c r="D121" s="92"/>
      <c r="E121" s="94"/>
      <c r="F121" s="94"/>
    </row>
    <row r="122" spans="1:6" s="59" customFormat="1" ht="14.25" x14ac:dyDescent="0.2">
      <c r="A122" s="55"/>
      <c r="B122" s="39" t="s">
        <v>111</v>
      </c>
      <c r="C122" s="45">
        <v>1</v>
      </c>
      <c r="D122" s="22" t="s">
        <v>9</v>
      </c>
      <c r="E122" s="44"/>
      <c r="F122" s="36">
        <f>C122*E122</f>
        <v>0</v>
      </c>
    </row>
    <row r="123" spans="1:6" s="59" customFormat="1" x14ac:dyDescent="0.2">
      <c r="A123" s="56"/>
      <c r="B123" s="51"/>
      <c r="C123" s="46"/>
      <c r="D123" s="47"/>
      <c r="E123" s="48"/>
      <c r="F123" s="48"/>
    </row>
    <row r="124" spans="1:6" s="59" customFormat="1" x14ac:dyDescent="0.2">
      <c r="A124" s="54"/>
      <c r="B124" s="50"/>
      <c r="C124" s="33"/>
      <c r="D124" s="34"/>
      <c r="E124" s="35"/>
      <c r="F124" s="33"/>
    </row>
    <row r="125" spans="1:6" s="59" customFormat="1" x14ac:dyDescent="0.2">
      <c r="A125" s="55">
        <f>COUNT($A$6:A124)+1</f>
        <v>20</v>
      </c>
      <c r="B125" s="38" t="s">
        <v>112</v>
      </c>
      <c r="C125" s="37"/>
      <c r="D125" s="22"/>
      <c r="E125" s="36"/>
      <c r="F125" s="36"/>
    </row>
    <row r="126" spans="1:6" s="59" customFormat="1" ht="38.25" x14ac:dyDescent="0.2">
      <c r="A126" s="55"/>
      <c r="B126" s="39" t="s">
        <v>113</v>
      </c>
      <c r="C126" s="45"/>
      <c r="D126" s="22"/>
      <c r="E126" s="36"/>
      <c r="F126" s="36"/>
    </row>
    <row r="127" spans="1:6" s="59" customFormat="1" x14ac:dyDescent="0.2">
      <c r="A127" s="123"/>
      <c r="B127" s="91" t="s">
        <v>49</v>
      </c>
      <c r="C127" s="92"/>
      <c r="D127" s="92"/>
      <c r="E127" s="94"/>
      <c r="F127" s="94"/>
    </row>
    <row r="128" spans="1:6" s="59" customFormat="1" x14ac:dyDescent="0.2">
      <c r="A128" s="55"/>
      <c r="B128" s="39" t="s">
        <v>115</v>
      </c>
      <c r="C128" s="45">
        <v>6</v>
      </c>
      <c r="D128" s="22" t="s">
        <v>1</v>
      </c>
      <c r="E128" s="44"/>
      <c r="F128" s="36">
        <f t="shared" ref="F128:F130" si="11">C128*E128</f>
        <v>0</v>
      </c>
    </row>
    <row r="129" spans="1:6" s="59" customFormat="1" x14ac:dyDescent="0.2">
      <c r="A129" s="55"/>
      <c r="B129" s="39" t="s">
        <v>116</v>
      </c>
      <c r="C129" s="45">
        <v>4</v>
      </c>
      <c r="D129" s="22" t="s">
        <v>1</v>
      </c>
      <c r="E129" s="44"/>
      <c r="F129" s="36">
        <f t="shared" si="11"/>
        <v>0</v>
      </c>
    </row>
    <row r="130" spans="1:6" s="59" customFormat="1" x14ac:dyDescent="0.2">
      <c r="A130" s="55"/>
      <c r="B130" s="39" t="s">
        <v>117</v>
      </c>
      <c r="C130" s="45">
        <v>6</v>
      </c>
      <c r="D130" s="22" t="s">
        <v>1</v>
      </c>
      <c r="E130" s="44"/>
      <c r="F130" s="36">
        <f t="shared" si="11"/>
        <v>0</v>
      </c>
    </row>
    <row r="131" spans="1:6" s="59" customFormat="1" x14ac:dyDescent="0.2">
      <c r="A131" s="56"/>
      <c r="B131" s="51"/>
      <c r="C131" s="46"/>
      <c r="D131" s="47"/>
      <c r="E131" s="48"/>
      <c r="F131" s="48"/>
    </row>
    <row r="132" spans="1:6" s="59" customFormat="1" x14ac:dyDescent="0.2">
      <c r="A132" s="54"/>
      <c r="B132" s="50"/>
      <c r="C132" s="33"/>
      <c r="D132" s="34"/>
      <c r="E132" s="35"/>
      <c r="F132" s="33"/>
    </row>
    <row r="133" spans="1:6" s="59" customFormat="1" x14ac:dyDescent="0.2">
      <c r="A133" s="55">
        <f>COUNT($A$6:A132)+1</f>
        <v>21</v>
      </c>
      <c r="B133" s="38" t="s">
        <v>120</v>
      </c>
      <c r="C133" s="37"/>
      <c r="D133" s="22"/>
      <c r="E133" s="36"/>
      <c r="F133" s="36"/>
    </row>
    <row r="134" spans="1:6" s="59" customFormat="1" ht="38.25" x14ac:dyDescent="0.2">
      <c r="A134" s="55"/>
      <c r="B134" s="39" t="s">
        <v>113</v>
      </c>
      <c r="C134" s="45"/>
      <c r="D134" s="22"/>
      <c r="E134" s="36"/>
      <c r="F134" s="36"/>
    </row>
    <row r="135" spans="1:6" s="59" customFormat="1" x14ac:dyDescent="0.2">
      <c r="A135" s="90"/>
      <c r="B135" s="91" t="s">
        <v>49</v>
      </c>
      <c r="C135" s="92"/>
      <c r="D135" s="92"/>
      <c r="E135" s="94"/>
      <c r="F135" s="94"/>
    </row>
    <row r="136" spans="1:6" s="59" customFormat="1" x14ac:dyDescent="0.2">
      <c r="A136" s="55"/>
      <c r="B136" s="39" t="s">
        <v>111</v>
      </c>
      <c r="C136" s="45">
        <v>8</v>
      </c>
      <c r="D136" s="22" t="s">
        <v>1</v>
      </c>
      <c r="E136" s="44"/>
      <c r="F136" s="36">
        <f t="shared" ref="F136" si="12">C136*E136</f>
        <v>0</v>
      </c>
    </row>
    <row r="137" spans="1:6" s="59" customFormat="1" x14ac:dyDescent="0.2">
      <c r="A137" s="56"/>
      <c r="B137" s="51"/>
      <c r="C137" s="46"/>
      <c r="D137" s="47"/>
      <c r="E137" s="48"/>
      <c r="F137" s="48"/>
    </row>
    <row r="138" spans="1:6" s="59" customFormat="1" x14ac:dyDescent="0.2">
      <c r="A138" s="54"/>
      <c r="B138" s="50"/>
      <c r="C138" s="33"/>
      <c r="D138" s="34"/>
      <c r="E138" s="35"/>
      <c r="F138" s="33"/>
    </row>
    <row r="139" spans="1:6" s="59" customFormat="1" x14ac:dyDescent="0.2">
      <c r="A139" s="55">
        <f>COUNT($A$6:A138)+1</f>
        <v>22</v>
      </c>
      <c r="B139" s="38" t="s">
        <v>179</v>
      </c>
      <c r="C139" s="37"/>
      <c r="D139" s="22"/>
      <c r="E139" s="36"/>
      <c r="F139" s="36"/>
    </row>
    <row r="140" spans="1:6" s="59" customFormat="1" ht="57" customHeight="1" x14ac:dyDescent="0.2">
      <c r="A140" s="55"/>
      <c r="B140" s="39" t="s">
        <v>180</v>
      </c>
      <c r="C140" s="45"/>
      <c r="D140" s="22"/>
      <c r="E140" s="36"/>
      <c r="F140" s="36"/>
    </row>
    <row r="141" spans="1:6" s="59" customFormat="1" x14ac:dyDescent="0.2">
      <c r="A141" s="96"/>
      <c r="B141" s="91" t="s">
        <v>49</v>
      </c>
      <c r="C141" s="92"/>
      <c r="D141" s="92"/>
      <c r="E141" s="94"/>
      <c r="F141" s="94"/>
    </row>
    <row r="142" spans="1:6" s="59" customFormat="1" x14ac:dyDescent="0.2">
      <c r="A142" s="55"/>
      <c r="B142" s="39" t="s">
        <v>181</v>
      </c>
      <c r="C142" s="45">
        <v>2</v>
      </c>
      <c r="D142" s="22" t="s">
        <v>1</v>
      </c>
      <c r="E142" s="44"/>
      <c r="F142" s="36">
        <f t="shared" ref="F142" si="13">C142*E142</f>
        <v>0</v>
      </c>
    </row>
    <row r="143" spans="1:6" s="59" customFormat="1" x14ac:dyDescent="0.2">
      <c r="A143" s="55"/>
      <c r="B143" s="39"/>
      <c r="C143" s="45"/>
      <c r="D143" s="22"/>
      <c r="E143" s="144"/>
      <c r="F143" s="36"/>
    </row>
    <row r="144" spans="1:6" s="59" customFormat="1" x14ac:dyDescent="0.2">
      <c r="A144" s="54"/>
      <c r="B144" s="50"/>
      <c r="C144" s="33"/>
      <c r="D144" s="34"/>
      <c r="E144" s="35"/>
      <c r="F144" s="33"/>
    </row>
    <row r="145" spans="1:6" s="59" customFormat="1" x14ac:dyDescent="0.2">
      <c r="A145" s="55">
        <f>COUNT($A$6:A144)+1</f>
        <v>23</v>
      </c>
      <c r="B145" s="38" t="s">
        <v>182</v>
      </c>
      <c r="C145" s="37"/>
      <c r="D145" s="22"/>
      <c r="E145" s="36"/>
      <c r="F145" s="36"/>
    </row>
    <row r="146" spans="1:6" s="59" customFormat="1" ht="57" customHeight="1" x14ac:dyDescent="0.2">
      <c r="A146" s="55"/>
      <c r="B146" s="39" t="s">
        <v>183</v>
      </c>
      <c r="C146" s="45"/>
      <c r="D146" s="22"/>
      <c r="E146" s="36"/>
      <c r="F146" s="36"/>
    </row>
    <row r="147" spans="1:6" s="59" customFormat="1" x14ac:dyDescent="0.2">
      <c r="A147" s="55"/>
      <c r="B147" s="39" t="s">
        <v>125</v>
      </c>
      <c r="C147" s="45">
        <v>2</v>
      </c>
      <c r="D147" s="22" t="s">
        <v>1</v>
      </c>
      <c r="E147" s="44"/>
      <c r="F147" s="36">
        <f t="shared" ref="F147:F148" si="14">C147*E147</f>
        <v>0</v>
      </c>
    </row>
    <row r="148" spans="1:6" s="59" customFormat="1" x14ac:dyDescent="0.2">
      <c r="A148" s="55"/>
      <c r="B148" s="39" t="s">
        <v>184</v>
      </c>
      <c r="C148" s="45">
        <v>2</v>
      </c>
      <c r="D148" s="22" t="s">
        <v>1</v>
      </c>
      <c r="E148" s="44"/>
      <c r="F148" s="36">
        <f t="shared" si="14"/>
        <v>0</v>
      </c>
    </row>
    <row r="149" spans="1:6" s="59" customFormat="1" x14ac:dyDescent="0.2">
      <c r="A149" s="55"/>
      <c r="B149" s="39"/>
      <c r="C149" s="45"/>
      <c r="D149" s="22"/>
      <c r="E149" s="144"/>
      <c r="F149" s="36"/>
    </row>
    <row r="150" spans="1:6" s="59" customFormat="1" x14ac:dyDescent="0.2">
      <c r="A150" s="54"/>
      <c r="B150" s="50"/>
      <c r="C150" s="33"/>
      <c r="D150" s="34"/>
      <c r="E150" s="35"/>
      <c r="F150" s="33"/>
    </row>
    <row r="151" spans="1:6" s="59" customFormat="1" x14ac:dyDescent="0.2">
      <c r="A151" s="55">
        <f>COUNT($A$5:A150)+1</f>
        <v>24</v>
      </c>
      <c r="B151" s="38" t="s">
        <v>134</v>
      </c>
      <c r="C151" s="37"/>
      <c r="D151" s="22"/>
      <c r="E151" s="36"/>
      <c r="F151" s="36"/>
    </row>
    <row r="152" spans="1:6" s="59" customFormat="1" ht="25.5" x14ac:dyDescent="0.2">
      <c r="A152" s="55"/>
      <c r="B152" s="39" t="s">
        <v>135</v>
      </c>
      <c r="C152" s="45"/>
      <c r="D152" s="22"/>
      <c r="E152" s="36"/>
      <c r="F152" s="36"/>
    </row>
    <row r="153" spans="1:6" s="59" customFormat="1" x14ac:dyDescent="0.2">
      <c r="A153" s="55"/>
      <c r="B153" s="39" t="s">
        <v>88</v>
      </c>
      <c r="C153" s="45">
        <v>2</v>
      </c>
      <c r="D153" s="22" t="s">
        <v>1</v>
      </c>
      <c r="E153" s="44"/>
      <c r="F153" s="36">
        <f t="shared" ref="F153" si="15">C153*E153</f>
        <v>0</v>
      </c>
    </row>
    <row r="154" spans="1:6" s="59" customFormat="1" x14ac:dyDescent="0.2">
      <c r="A154" s="56"/>
      <c r="B154" s="51"/>
      <c r="C154" s="46"/>
      <c r="D154" s="47"/>
      <c r="E154" s="48"/>
      <c r="F154" s="48"/>
    </row>
    <row r="155" spans="1:6" s="59" customFormat="1" x14ac:dyDescent="0.2">
      <c r="A155" s="54"/>
      <c r="B155" s="50"/>
      <c r="C155" s="33"/>
      <c r="D155" s="34"/>
      <c r="E155" s="35"/>
      <c r="F155" s="33"/>
    </row>
    <row r="156" spans="1:6" s="59" customFormat="1" x14ac:dyDescent="0.2">
      <c r="A156" s="55">
        <f>COUNT($A$5:A155)+1</f>
        <v>25</v>
      </c>
      <c r="B156" s="38" t="s">
        <v>137</v>
      </c>
      <c r="C156" s="37"/>
      <c r="D156" s="22"/>
      <c r="E156" s="36"/>
      <c r="F156" s="36"/>
    </row>
    <row r="157" spans="1:6" s="59" customFormat="1" ht="51" x14ac:dyDescent="0.2">
      <c r="A157" s="55"/>
      <c r="B157" s="39" t="s">
        <v>138</v>
      </c>
      <c r="C157" s="45"/>
      <c r="D157" s="22"/>
      <c r="E157" s="36"/>
      <c r="F157" s="36"/>
    </row>
    <row r="158" spans="1:6" s="59" customFormat="1" x14ac:dyDescent="0.2">
      <c r="A158" s="96"/>
      <c r="B158" s="91" t="s">
        <v>49</v>
      </c>
      <c r="C158" s="124"/>
      <c r="D158" s="92"/>
      <c r="E158" s="94"/>
      <c r="F158" s="94"/>
    </row>
    <row r="159" spans="1:6" s="59" customFormat="1" x14ac:dyDescent="0.2">
      <c r="A159" s="55"/>
      <c r="B159" s="39" t="s">
        <v>88</v>
      </c>
      <c r="C159" s="45">
        <v>2</v>
      </c>
      <c r="D159" s="22" t="s">
        <v>1</v>
      </c>
      <c r="E159" s="44"/>
      <c r="F159" s="36">
        <f t="shared" ref="F159:F161" si="16">C159*E159</f>
        <v>0</v>
      </c>
    </row>
    <row r="160" spans="1:6" s="59" customFormat="1" x14ac:dyDescent="0.2">
      <c r="A160" s="55"/>
      <c r="B160" s="39" t="s">
        <v>89</v>
      </c>
      <c r="C160" s="45">
        <v>2</v>
      </c>
      <c r="D160" s="22" t="s">
        <v>1</v>
      </c>
      <c r="E160" s="44"/>
      <c r="F160" s="36">
        <f t="shared" si="16"/>
        <v>0</v>
      </c>
    </row>
    <row r="161" spans="1:6" s="59" customFormat="1" x14ac:dyDescent="0.2">
      <c r="A161" s="55"/>
      <c r="B161" s="39" t="s">
        <v>139</v>
      </c>
      <c r="C161" s="45">
        <v>2</v>
      </c>
      <c r="D161" s="22" t="s">
        <v>1</v>
      </c>
      <c r="E161" s="44"/>
      <c r="F161" s="36">
        <f t="shared" si="16"/>
        <v>0</v>
      </c>
    </row>
    <row r="162" spans="1:6" s="59" customFormat="1" x14ac:dyDescent="0.2">
      <c r="A162" s="56"/>
      <c r="B162" s="51"/>
      <c r="C162" s="46"/>
      <c r="D162" s="47"/>
      <c r="E162" s="48"/>
      <c r="F162" s="48"/>
    </row>
    <row r="163" spans="1:6" s="59" customFormat="1" x14ac:dyDescent="0.2">
      <c r="A163" s="54"/>
      <c r="B163" s="50"/>
      <c r="C163" s="33"/>
      <c r="D163" s="34"/>
      <c r="E163" s="35"/>
      <c r="F163" s="33"/>
    </row>
    <row r="164" spans="1:6" s="59" customFormat="1" x14ac:dyDescent="0.2">
      <c r="A164" s="55">
        <f>COUNT($A$6:A163)+1</f>
        <v>26</v>
      </c>
      <c r="B164" s="38" t="s">
        <v>143</v>
      </c>
      <c r="C164" s="37"/>
      <c r="D164" s="22"/>
      <c r="E164" s="36"/>
      <c r="F164" s="36"/>
    </row>
    <row r="165" spans="1:6" s="59" customFormat="1" x14ac:dyDescent="0.2">
      <c r="A165" s="55"/>
      <c r="B165" s="39" t="s">
        <v>144</v>
      </c>
      <c r="C165" s="45"/>
    </row>
    <row r="166" spans="1:6" s="59" customFormat="1" x14ac:dyDescent="0.2">
      <c r="A166" s="55"/>
      <c r="B166" s="39"/>
      <c r="C166" s="45">
        <v>2</v>
      </c>
      <c r="D166" s="22" t="s">
        <v>1</v>
      </c>
      <c r="E166" s="44"/>
      <c r="F166" s="36">
        <f>C166*E166</f>
        <v>0</v>
      </c>
    </row>
    <row r="167" spans="1:6" s="59" customFormat="1" x14ac:dyDescent="0.2">
      <c r="A167" s="56"/>
      <c r="B167" s="51"/>
      <c r="C167" s="46"/>
      <c r="D167" s="47"/>
      <c r="E167" s="48"/>
      <c r="F167" s="48"/>
    </row>
    <row r="168" spans="1:6" s="59" customFormat="1" x14ac:dyDescent="0.2">
      <c r="A168" s="54"/>
      <c r="B168" s="50"/>
      <c r="C168" s="33"/>
      <c r="D168" s="34"/>
      <c r="E168" s="35"/>
      <c r="F168" s="33"/>
    </row>
    <row r="169" spans="1:6" s="59" customFormat="1" x14ac:dyDescent="0.2">
      <c r="A169" s="55">
        <f>COUNT($A$6:A168)+1</f>
        <v>27</v>
      </c>
      <c r="B169" s="38" t="s">
        <v>145</v>
      </c>
      <c r="C169" s="37"/>
      <c r="D169" s="22"/>
      <c r="E169" s="36"/>
      <c r="F169" s="36"/>
    </row>
    <row r="170" spans="1:6" s="59" customFormat="1" x14ac:dyDescent="0.2">
      <c r="A170" s="55"/>
      <c r="B170" s="39" t="s">
        <v>146</v>
      </c>
      <c r="C170" s="45"/>
      <c r="D170" s="22"/>
      <c r="E170" s="36"/>
      <c r="F170" s="36"/>
    </row>
    <row r="171" spans="1:6" s="59" customFormat="1" x14ac:dyDescent="0.2">
      <c r="A171" s="90"/>
      <c r="B171" s="95"/>
      <c r="C171" s="92">
        <v>2</v>
      </c>
      <c r="D171" s="22" t="s">
        <v>1</v>
      </c>
      <c r="E171" s="44"/>
      <c r="F171" s="36">
        <f>C171*E171</f>
        <v>0</v>
      </c>
    </row>
    <row r="172" spans="1:6" s="59" customFormat="1" x14ac:dyDescent="0.2">
      <c r="A172" s="56"/>
      <c r="B172" s="51"/>
      <c r="C172" s="46"/>
      <c r="D172" s="47"/>
      <c r="E172" s="48"/>
      <c r="F172" s="48"/>
    </row>
    <row r="173" spans="1:6" s="59" customFormat="1" x14ac:dyDescent="0.2">
      <c r="A173" s="54"/>
      <c r="B173" s="50"/>
      <c r="C173" s="33"/>
      <c r="D173" s="34"/>
      <c r="E173" s="35"/>
      <c r="F173" s="33"/>
    </row>
    <row r="174" spans="1:6" s="59" customFormat="1" x14ac:dyDescent="0.2">
      <c r="A174" s="55">
        <f>COUNT($A$6:A173)+1</f>
        <v>28</v>
      </c>
      <c r="B174" s="38" t="s">
        <v>147</v>
      </c>
      <c r="C174" s="37"/>
      <c r="D174" s="22"/>
      <c r="E174" s="36"/>
      <c r="F174" s="36"/>
    </row>
    <row r="175" spans="1:6" s="59" customFormat="1" ht="38.25" x14ac:dyDescent="0.2">
      <c r="A175" s="55"/>
      <c r="B175" s="39" t="s">
        <v>148</v>
      </c>
      <c r="C175" s="45"/>
      <c r="D175" s="22"/>
      <c r="E175" s="36"/>
      <c r="F175" s="36"/>
    </row>
    <row r="176" spans="1:6" s="59" customFormat="1" x14ac:dyDescent="0.2">
      <c r="A176" s="55"/>
      <c r="B176" s="39" t="s">
        <v>136</v>
      </c>
      <c r="C176" s="45">
        <v>4</v>
      </c>
      <c r="D176" s="22" t="s">
        <v>1</v>
      </c>
      <c r="E176" s="44"/>
      <c r="F176" s="36">
        <f t="shared" ref="F176:F183" si="17">C176*E176</f>
        <v>0</v>
      </c>
    </row>
    <row r="177" spans="1:6" s="59" customFormat="1" x14ac:dyDescent="0.2">
      <c r="A177" s="55"/>
      <c r="B177" s="39" t="s">
        <v>149</v>
      </c>
      <c r="C177" s="45">
        <v>4</v>
      </c>
      <c r="D177" s="22" t="s">
        <v>1</v>
      </c>
      <c r="E177" s="44"/>
      <c r="F177" s="36">
        <f t="shared" si="17"/>
        <v>0</v>
      </c>
    </row>
    <row r="178" spans="1:6" s="59" customFormat="1" x14ac:dyDescent="0.2">
      <c r="A178" s="55"/>
      <c r="B178" s="39" t="s">
        <v>150</v>
      </c>
      <c r="C178" s="45">
        <v>6</v>
      </c>
      <c r="D178" s="22" t="s">
        <v>1</v>
      </c>
      <c r="E178" s="44"/>
      <c r="F178" s="36">
        <f t="shared" si="17"/>
        <v>0</v>
      </c>
    </row>
    <row r="179" spans="1:6" s="59" customFormat="1" x14ac:dyDescent="0.2">
      <c r="A179" s="55"/>
      <c r="B179" s="39" t="s">
        <v>151</v>
      </c>
      <c r="C179" s="45">
        <v>2</v>
      </c>
      <c r="D179" s="22" t="s">
        <v>1</v>
      </c>
      <c r="E179" s="44"/>
      <c r="F179" s="36">
        <f t="shared" si="17"/>
        <v>0</v>
      </c>
    </row>
    <row r="180" spans="1:6" s="59" customFormat="1" x14ac:dyDescent="0.2">
      <c r="A180" s="55"/>
      <c r="B180" s="39" t="s">
        <v>152</v>
      </c>
      <c r="C180" s="45">
        <v>2</v>
      </c>
      <c r="D180" s="22" t="s">
        <v>1</v>
      </c>
      <c r="E180" s="44"/>
      <c r="F180" s="36">
        <f t="shared" ref="F180" si="18">C180*E180</f>
        <v>0</v>
      </c>
    </row>
    <row r="181" spans="1:6" s="59" customFormat="1" x14ac:dyDescent="0.2">
      <c r="A181" s="55"/>
      <c r="B181" s="39" t="s">
        <v>119</v>
      </c>
      <c r="C181" s="45">
        <v>2</v>
      </c>
      <c r="D181" s="22" t="s">
        <v>1</v>
      </c>
      <c r="E181" s="44"/>
      <c r="F181" s="36">
        <f t="shared" ref="F181" si="19">C181*E181</f>
        <v>0</v>
      </c>
    </row>
    <row r="182" spans="1:6" s="59" customFormat="1" x14ac:dyDescent="0.2">
      <c r="A182" s="55"/>
      <c r="B182" s="39" t="s">
        <v>121</v>
      </c>
      <c r="C182" s="45">
        <v>2</v>
      </c>
      <c r="D182" s="22" t="s">
        <v>1</v>
      </c>
      <c r="E182" s="44"/>
      <c r="F182" s="36">
        <f t="shared" ref="F182" si="20">C182*E182</f>
        <v>0</v>
      </c>
    </row>
    <row r="183" spans="1:6" s="59" customFormat="1" x14ac:dyDescent="0.2">
      <c r="A183" s="55"/>
      <c r="B183" s="39" t="s">
        <v>111</v>
      </c>
      <c r="C183" s="45">
        <v>8</v>
      </c>
      <c r="D183" s="22" t="s">
        <v>1</v>
      </c>
      <c r="E183" s="44"/>
      <c r="F183" s="36">
        <f t="shared" si="17"/>
        <v>0</v>
      </c>
    </row>
    <row r="184" spans="1:6" s="59" customFormat="1" x14ac:dyDescent="0.2">
      <c r="A184" s="56"/>
      <c r="B184" s="51"/>
      <c r="C184" s="46"/>
      <c r="D184" s="47"/>
      <c r="E184" s="48"/>
      <c r="F184" s="48"/>
    </row>
    <row r="185" spans="1:6" s="59" customFormat="1" x14ac:dyDescent="0.2">
      <c r="A185" s="54"/>
      <c r="B185" s="50"/>
      <c r="C185" s="33"/>
      <c r="D185" s="34"/>
      <c r="E185" s="35"/>
      <c r="F185" s="33"/>
    </row>
    <row r="186" spans="1:6" s="59" customFormat="1" x14ac:dyDescent="0.2">
      <c r="A186" s="55">
        <f>COUNT($A$6:A183)+1</f>
        <v>29</v>
      </c>
      <c r="B186" s="38" t="s">
        <v>153</v>
      </c>
      <c r="C186" s="37"/>
      <c r="D186" s="22"/>
      <c r="E186" s="36"/>
      <c r="F186" s="36"/>
    </row>
    <row r="187" spans="1:6" s="59" customFormat="1" ht="25.5" x14ac:dyDescent="0.2">
      <c r="A187" s="55"/>
      <c r="B187" s="39" t="s">
        <v>154</v>
      </c>
      <c r="C187" s="45"/>
      <c r="D187" s="22"/>
      <c r="E187" s="36"/>
      <c r="F187" s="36"/>
    </row>
    <row r="188" spans="1:6" s="59" customFormat="1" x14ac:dyDescent="0.2">
      <c r="A188" s="55"/>
      <c r="B188" s="39" t="s">
        <v>136</v>
      </c>
      <c r="C188" s="45">
        <v>2</v>
      </c>
      <c r="D188" s="22" t="s">
        <v>1</v>
      </c>
      <c r="E188" s="44"/>
      <c r="F188" s="36">
        <f t="shared" ref="F188:F195" si="21">C188*E188</f>
        <v>0</v>
      </c>
    </row>
    <row r="189" spans="1:6" s="59" customFormat="1" x14ac:dyDescent="0.2">
      <c r="A189" s="55"/>
      <c r="B189" s="39" t="s">
        <v>149</v>
      </c>
      <c r="C189" s="45">
        <v>2</v>
      </c>
      <c r="D189" s="22" t="s">
        <v>1</v>
      </c>
      <c r="E189" s="44"/>
      <c r="F189" s="36">
        <f t="shared" si="21"/>
        <v>0</v>
      </c>
    </row>
    <row r="190" spans="1:6" s="59" customFormat="1" x14ac:dyDescent="0.2">
      <c r="A190" s="55"/>
      <c r="B190" s="39" t="s">
        <v>150</v>
      </c>
      <c r="C190" s="45">
        <v>2</v>
      </c>
      <c r="D190" s="22" t="s">
        <v>1</v>
      </c>
      <c r="E190" s="44"/>
      <c r="F190" s="36">
        <f t="shared" si="21"/>
        <v>0</v>
      </c>
    </row>
    <row r="191" spans="1:6" s="59" customFormat="1" x14ac:dyDescent="0.2">
      <c r="A191" s="55"/>
      <c r="B191" s="39" t="s">
        <v>151</v>
      </c>
      <c r="C191" s="45">
        <v>2</v>
      </c>
      <c r="D191" s="22" t="s">
        <v>1</v>
      </c>
      <c r="E191" s="44"/>
      <c r="F191" s="36">
        <f t="shared" si="21"/>
        <v>0</v>
      </c>
    </row>
    <row r="192" spans="1:6" s="59" customFormat="1" x14ac:dyDescent="0.2">
      <c r="A192" s="55"/>
      <c r="B192" s="39" t="s">
        <v>152</v>
      </c>
      <c r="C192" s="45">
        <v>2</v>
      </c>
      <c r="D192" s="22" t="s">
        <v>1</v>
      </c>
      <c r="E192" s="44"/>
      <c r="F192" s="36">
        <f t="shared" si="21"/>
        <v>0</v>
      </c>
    </row>
    <row r="193" spans="1:6" s="59" customFormat="1" x14ac:dyDescent="0.2">
      <c r="A193" s="55"/>
      <c r="B193" s="39" t="s">
        <v>119</v>
      </c>
      <c r="C193" s="45">
        <v>2</v>
      </c>
      <c r="D193" s="22" t="s">
        <v>1</v>
      </c>
      <c r="E193" s="44"/>
      <c r="F193" s="36">
        <f t="shared" si="21"/>
        <v>0</v>
      </c>
    </row>
    <row r="194" spans="1:6" s="59" customFormat="1" x14ac:dyDescent="0.2">
      <c r="A194" s="55"/>
      <c r="B194" s="39" t="s">
        <v>121</v>
      </c>
      <c r="C194" s="45">
        <v>2</v>
      </c>
      <c r="D194" s="22" t="s">
        <v>1</v>
      </c>
      <c r="E194" s="44"/>
      <c r="F194" s="36">
        <f t="shared" si="21"/>
        <v>0</v>
      </c>
    </row>
    <row r="195" spans="1:6" s="59" customFormat="1" x14ac:dyDescent="0.2">
      <c r="A195" s="55"/>
      <c r="B195" s="39" t="s">
        <v>111</v>
      </c>
      <c r="C195" s="45">
        <v>2</v>
      </c>
      <c r="D195" s="22" t="s">
        <v>1</v>
      </c>
      <c r="E195" s="44"/>
      <c r="F195" s="36">
        <f t="shared" si="21"/>
        <v>0</v>
      </c>
    </row>
    <row r="196" spans="1:6" s="59" customFormat="1" x14ac:dyDescent="0.2">
      <c r="A196" s="56"/>
      <c r="B196" s="51"/>
      <c r="C196" s="46"/>
      <c r="D196" s="47"/>
      <c r="E196" s="48"/>
      <c r="F196" s="48"/>
    </row>
    <row r="197" spans="1:6" s="59" customFormat="1" x14ac:dyDescent="0.2">
      <c r="A197" s="54"/>
      <c r="B197" s="50"/>
      <c r="C197" s="33"/>
      <c r="D197" s="34"/>
      <c r="E197" s="35"/>
      <c r="F197" s="33"/>
    </row>
    <row r="198" spans="1:6" s="59" customFormat="1" x14ac:dyDescent="0.2">
      <c r="A198" s="55">
        <f>COUNT($A$6:A197)+1</f>
        <v>30</v>
      </c>
      <c r="B198" s="38" t="s">
        <v>155</v>
      </c>
      <c r="C198" s="37"/>
      <c r="D198" s="22"/>
      <c r="E198" s="36"/>
      <c r="F198" s="36"/>
    </row>
    <row r="199" spans="1:6" s="59" customFormat="1" ht="38.25" x14ac:dyDescent="0.2">
      <c r="A199" s="55"/>
      <c r="B199" s="39" t="s">
        <v>156</v>
      </c>
      <c r="C199" s="45"/>
      <c r="D199" s="22"/>
      <c r="E199" s="36"/>
      <c r="F199" s="36"/>
    </row>
    <row r="200" spans="1:6" s="59" customFormat="1" ht="14.25" x14ac:dyDescent="0.2">
      <c r="A200" s="55"/>
      <c r="B200" s="39"/>
      <c r="C200" s="45">
        <v>16</v>
      </c>
      <c r="D200" s="22" t="s">
        <v>14</v>
      </c>
      <c r="E200" s="44"/>
      <c r="F200" s="36">
        <f>C200*E200</f>
        <v>0</v>
      </c>
    </row>
    <row r="201" spans="1:6" s="59" customFormat="1" x14ac:dyDescent="0.2">
      <c r="A201" s="56"/>
      <c r="B201" s="51"/>
      <c r="C201" s="46"/>
      <c r="D201" s="47"/>
      <c r="E201" s="48"/>
      <c r="F201" s="48"/>
    </row>
    <row r="202" spans="1:6" s="114" customFormat="1" x14ac:dyDescent="0.2">
      <c r="A202" s="54"/>
      <c r="B202" s="50"/>
      <c r="C202" s="33"/>
      <c r="D202" s="34"/>
      <c r="E202" s="35"/>
      <c r="F202" s="33"/>
    </row>
    <row r="203" spans="1:6" s="59" customFormat="1" x14ac:dyDescent="0.2">
      <c r="A203" s="55">
        <f>COUNT($A$6:A202)+1</f>
        <v>31</v>
      </c>
      <c r="B203" s="38" t="s">
        <v>157</v>
      </c>
      <c r="C203" s="37"/>
      <c r="D203" s="22"/>
      <c r="E203" s="36"/>
      <c r="F203" s="36"/>
    </row>
    <row r="204" spans="1:6" s="59" customFormat="1" ht="114.75" x14ac:dyDescent="0.2">
      <c r="A204" s="55"/>
      <c r="B204" s="39" t="s">
        <v>160</v>
      </c>
      <c r="C204" s="45"/>
      <c r="D204" s="22"/>
      <c r="E204" s="36"/>
      <c r="F204" s="36"/>
    </row>
    <row r="205" spans="1:6" s="59" customFormat="1" x14ac:dyDescent="0.2">
      <c r="A205" s="90"/>
      <c r="B205" s="95" t="s">
        <v>43</v>
      </c>
      <c r="C205" s="92"/>
      <c r="D205" s="92"/>
      <c r="E205" s="94"/>
      <c r="F205" s="94"/>
    </row>
    <row r="206" spans="1:6" s="114" customFormat="1" ht="14.25" x14ac:dyDescent="0.2">
      <c r="A206" s="55"/>
      <c r="B206" s="39" t="s">
        <v>79</v>
      </c>
      <c r="C206" s="45">
        <v>4</v>
      </c>
      <c r="D206" s="22" t="s">
        <v>14</v>
      </c>
      <c r="E206" s="44"/>
      <c r="F206" s="36">
        <f>C206*E206</f>
        <v>0</v>
      </c>
    </row>
    <row r="207" spans="1:6" s="114" customFormat="1" ht="14.25" x14ac:dyDescent="0.2">
      <c r="A207" s="55"/>
      <c r="B207" s="39" t="s">
        <v>80</v>
      </c>
      <c r="C207" s="45">
        <v>9</v>
      </c>
      <c r="D207" s="22" t="s">
        <v>14</v>
      </c>
      <c r="E207" s="44"/>
      <c r="F207" s="36">
        <f>C207*E207</f>
        <v>0</v>
      </c>
    </row>
    <row r="208" spans="1:6" s="114" customFormat="1" ht="14.25" x14ac:dyDescent="0.2">
      <c r="A208" s="55"/>
      <c r="B208" s="39" t="s">
        <v>161</v>
      </c>
      <c r="C208" s="45">
        <v>15</v>
      </c>
      <c r="D208" s="22" t="s">
        <v>14</v>
      </c>
      <c r="E208" s="44"/>
      <c r="F208" s="36">
        <f>C208*E208</f>
        <v>0</v>
      </c>
    </row>
    <row r="209" spans="1:6" s="114" customFormat="1" x14ac:dyDescent="0.2">
      <c r="A209" s="56"/>
      <c r="B209" s="51"/>
      <c r="C209" s="46"/>
      <c r="D209" s="47"/>
      <c r="E209" s="48"/>
      <c r="F209" s="48"/>
    </row>
    <row r="210" spans="1:6" s="59" customFormat="1" x14ac:dyDescent="0.2">
      <c r="A210" s="54"/>
      <c r="B210" s="50"/>
      <c r="C210" s="33"/>
      <c r="D210" s="34"/>
      <c r="E210" s="35"/>
      <c r="F210" s="33"/>
    </row>
    <row r="211" spans="1:6" s="59" customFormat="1" x14ac:dyDescent="0.2">
      <c r="A211" s="55">
        <f>COUNT($A$6:A207)+1</f>
        <v>32</v>
      </c>
      <c r="B211" s="38" t="s">
        <v>157</v>
      </c>
      <c r="C211" s="37"/>
      <c r="D211" s="22"/>
      <c r="E211" s="36"/>
      <c r="F211" s="36"/>
    </row>
    <row r="212" spans="1:6" s="59" customFormat="1" ht="114.75" x14ac:dyDescent="0.2">
      <c r="A212" s="55"/>
      <c r="B212" s="39" t="s">
        <v>162</v>
      </c>
      <c r="C212" s="45"/>
      <c r="D212" s="22"/>
      <c r="E212" s="36"/>
      <c r="F212" s="36"/>
    </row>
    <row r="213" spans="1:6" s="59" customFormat="1" x14ac:dyDescent="0.2">
      <c r="A213" s="145"/>
      <c r="B213" s="146" t="s">
        <v>43</v>
      </c>
      <c r="C213" s="147"/>
      <c r="D213" s="147"/>
      <c r="E213" s="148"/>
      <c r="F213" s="148"/>
    </row>
    <row r="214" spans="1:6" s="59" customFormat="1" ht="14.25" x14ac:dyDescent="0.2">
      <c r="A214" s="55"/>
      <c r="B214" s="39" t="s">
        <v>80</v>
      </c>
      <c r="C214" s="45">
        <v>7.5</v>
      </c>
      <c r="D214" s="22" t="s">
        <v>14</v>
      </c>
      <c r="E214" s="44"/>
      <c r="F214" s="36">
        <f>C214*E214</f>
        <v>0</v>
      </c>
    </row>
    <row r="215" spans="1:6" s="59" customFormat="1" ht="14.25" x14ac:dyDescent="0.2">
      <c r="A215" s="55"/>
      <c r="B215" s="39" t="s">
        <v>161</v>
      </c>
      <c r="C215" s="45">
        <v>8.5</v>
      </c>
      <c r="D215" s="22" t="s">
        <v>14</v>
      </c>
      <c r="E215" s="44"/>
      <c r="F215" s="36">
        <f>C215*E215</f>
        <v>0</v>
      </c>
    </row>
    <row r="216" spans="1:6" s="59" customFormat="1" x14ac:dyDescent="0.2">
      <c r="A216" s="56"/>
      <c r="B216" s="51"/>
      <c r="C216" s="46"/>
      <c r="D216" s="47"/>
      <c r="E216" s="48"/>
      <c r="F216" s="48"/>
    </row>
    <row r="217" spans="1:6" s="59" customFormat="1" x14ac:dyDescent="0.2">
      <c r="A217" s="54"/>
      <c r="B217" s="50"/>
      <c r="C217" s="33"/>
      <c r="D217" s="34"/>
      <c r="E217" s="35"/>
      <c r="F217" s="33"/>
    </row>
    <row r="218" spans="1:6" s="59" customFormat="1" x14ac:dyDescent="0.2">
      <c r="A218" s="55">
        <f>COUNT($A$6:A217)+1</f>
        <v>33</v>
      </c>
      <c r="B218" s="38" t="s">
        <v>164</v>
      </c>
      <c r="C218" s="37"/>
      <c r="D218" s="22"/>
      <c r="E218" s="36"/>
      <c r="F218" s="36"/>
    </row>
    <row r="219" spans="1:6" s="59" customFormat="1" ht="25.5" x14ac:dyDescent="0.2">
      <c r="A219" s="55"/>
      <c r="B219" s="39" t="s">
        <v>165</v>
      </c>
      <c r="C219" s="45"/>
      <c r="D219" s="22"/>
      <c r="E219" s="36"/>
      <c r="F219" s="36"/>
    </row>
    <row r="220" spans="1:6" s="59" customFormat="1" x14ac:dyDescent="0.2">
      <c r="A220" s="55"/>
      <c r="B220" s="39"/>
      <c r="C220" s="45">
        <v>2</v>
      </c>
      <c r="D220" s="22" t="s">
        <v>27</v>
      </c>
      <c r="E220" s="44"/>
      <c r="F220" s="36">
        <f>C220*E220</f>
        <v>0</v>
      </c>
    </row>
    <row r="221" spans="1:6" s="59" customFormat="1" x14ac:dyDescent="0.2">
      <c r="A221" s="56"/>
      <c r="B221" s="51"/>
      <c r="C221" s="46"/>
      <c r="D221" s="47"/>
      <c r="E221" s="48"/>
      <c r="F221" s="48"/>
    </row>
    <row r="222" spans="1:6" s="59" customFormat="1" x14ac:dyDescent="0.2">
      <c r="A222" s="54"/>
      <c r="B222" s="50"/>
      <c r="C222" s="33"/>
      <c r="D222" s="34"/>
      <c r="E222" s="35"/>
      <c r="F222" s="33"/>
    </row>
    <row r="223" spans="1:6" s="59" customFormat="1" x14ac:dyDescent="0.2">
      <c r="A223" s="55">
        <f>COUNT($A$6:A222)+1</f>
        <v>34</v>
      </c>
      <c r="B223" s="38" t="s">
        <v>17</v>
      </c>
      <c r="C223" s="37"/>
      <c r="D223" s="22"/>
      <c r="E223" s="36"/>
      <c r="F223" s="36"/>
    </row>
    <row r="224" spans="1:6" s="59" customFormat="1" ht="38.25" x14ac:dyDescent="0.2">
      <c r="A224" s="55"/>
      <c r="B224" s="39" t="s">
        <v>166</v>
      </c>
      <c r="C224" s="45"/>
      <c r="D224" s="22"/>
      <c r="E224" s="36"/>
      <c r="F224" s="36"/>
    </row>
    <row r="225" spans="1:6" s="59" customFormat="1" x14ac:dyDescent="0.2">
      <c r="B225" s="115"/>
      <c r="C225" s="92"/>
      <c r="D225" s="116">
        <v>0.1</v>
      </c>
      <c r="E225" s="94"/>
      <c r="F225" s="117">
        <f>SUM(F6:F221)*D225</f>
        <v>0</v>
      </c>
    </row>
    <row r="226" spans="1:6" s="59" customFormat="1" x14ac:dyDescent="0.2">
      <c r="A226" s="118"/>
      <c r="B226" s="119"/>
      <c r="C226" s="120"/>
      <c r="D226" s="121"/>
      <c r="E226" s="122"/>
      <c r="F226" s="122"/>
    </row>
    <row r="227" spans="1:6" s="59" customFormat="1" x14ac:dyDescent="0.2">
      <c r="A227" s="40"/>
      <c r="B227" s="52" t="s">
        <v>167</v>
      </c>
      <c r="C227" s="41"/>
      <c r="D227" s="42"/>
      <c r="E227" s="43" t="s">
        <v>13</v>
      </c>
      <c r="F227" s="43">
        <f>SUM(F11:F226)</f>
        <v>0</v>
      </c>
    </row>
  </sheetData>
  <sheetProtection algorithmName="SHA-512" hashValue="rizjKvYVyYEoZSBc63aKnbtGGGZe9Z2V+TdtxqCIuO3Uoe0giaVBYyD8n+IlZ/FUusNU5d8DgFCictg3dEC7kA==" saltValue="LmcEGFny1/rqwlFrGk6cWA==" spinCount="100000" sheet="1" objects="1" scenarios="1"/>
  <phoneticPr fontId="0" type="noConversion"/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&amp;LENERGETIKA LJUBLJANA d.o.o.
SEKTOR ZA INVESTICIJE IN RAZVOJ&amp;RJPE-SIR-257/24</oddHeader>
    <oddFooter>&amp;C&amp;P / &amp;N</oddFooter>
  </headerFooter>
  <rowBreaks count="7" manualBreakCount="7">
    <brk id="20" max="5" man="1"/>
    <brk id="52" max="5" man="1"/>
    <brk id="79" max="5" man="1"/>
    <brk id="98" max="5" man="1"/>
    <brk id="131" max="5" man="1"/>
    <brk id="167" max="5" man="1"/>
    <brk id="20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F111"/>
  <sheetViews>
    <sheetView zoomScaleNormal="100" zoomScaleSheetLayoutView="100" workbookViewId="0">
      <selection activeCell="D41" sqref="D41"/>
    </sheetView>
  </sheetViews>
  <sheetFormatPr defaultColWidth="9.140625" defaultRowHeight="12.75" x14ac:dyDescent="0.2"/>
  <cols>
    <col min="1" max="1" width="5.7109375" style="28" customWidth="1"/>
    <col min="2" max="2" width="50.7109375" style="53" customWidth="1"/>
    <col min="3" max="3" width="7.7109375" style="31" customWidth="1"/>
    <col min="4" max="4" width="4.7109375" style="32" customWidth="1"/>
    <col min="5" max="5" width="11.7109375" style="30" customWidth="1"/>
    <col min="6" max="6" width="12.7109375" style="31" customWidth="1"/>
    <col min="7" max="16384" width="9.140625" style="32"/>
  </cols>
  <sheetData>
    <row r="1" spans="1:6" x14ac:dyDescent="0.2">
      <c r="A1" s="27" t="s">
        <v>28</v>
      </c>
      <c r="B1" s="49" t="s">
        <v>5</v>
      </c>
      <c r="C1" s="28"/>
      <c r="D1" s="29"/>
    </row>
    <row r="2" spans="1:6" x14ac:dyDescent="0.2">
      <c r="A2" s="27" t="s">
        <v>168</v>
      </c>
      <c r="B2" s="49" t="s">
        <v>32</v>
      </c>
      <c r="C2" s="28"/>
      <c r="D2" s="29"/>
    </row>
    <row r="3" spans="1:6" x14ac:dyDescent="0.2">
      <c r="A3" s="27" t="s">
        <v>170</v>
      </c>
      <c r="B3" s="49" t="s">
        <v>174</v>
      </c>
      <c r="C3" s="28"/>
      <c r="D3" s="29"/>
    </row>
    <row r="4" spans="1:6" x14ac:dyDescent="0.2">
      <c r="A4" s="27"/>
      <c r="B4" s="49"/>
      <c r="C4" s="28"/>
      <c r="D4" s="29"/>
    </row>
    <row r="5" spans="1:6" ht="76.5" x14ac:dyDescent="0.2">
      <c r="A5" s="60" t="s">
        <v>0</v>
      </c>
      <c r="B5" s="61" t="s">
        <v>8</v>
      </c>
      <c r="C5" s="62" t="s">
        <v>6</v>
      </c>
      <c r="D5" s="62" t="s">
        <v>7</v>
      </c>
      <c r="E5" s="63" t="s">
        <v>10</v>
      </c>
      <c r="F5" s="63" t="s">
        <v>11</v>
      </c>
    </row>
    <row r="6" spans="1:6" s="59" customFormat="1" x14ac:dyDescent="0.2">
      <c r="A6" s="54"/>
      <c r="B6" s="50"/>
      <c r="C6" s="33"/>
      <c r="D6" s="34"/>
      <c r="E6" s="35"/>
      <c r="F6" s="33"/>
    </row>
    <row r="7" spans="1:6" s="59" customFormat="1" x14ac:dyDescent="0.2">
      <c r="A7" s="55">
        <f>COUNT($A$6:A6)+1</f>
        <v>1</v>
      </c>
      <c r="B7" s="38" t="s">
        <v>42</v>
      </c>
      <c r="C7" s="37"/>
      <c r="D7" s="22"/>
      <c r="E7" s="36"/>
      <c r="F7" s="36"/>
    </row>
    <row r="8" spans="1:6" s="59" customFormat="1" ht="331.5" x14ac:dyDescent="0.2">
      <c r="A8" s="55"/>
      <c r="B8" s="58" t="s">
        <v>53</v>
      </c>
      <c r="C8" s="37"/>
      <c r="D8" s="22"/>
      <c r="E8" s="36"/>
      <c r="F8" s="36"/>
    </row>
    <row r="9" spans="1:6" s="59" customFormat="1" x14ac:dyDescent="0.2">
      <c r="A9" s="90"/>
      <c r="B9" s="91" t="s">
        <v>54</v>
      </c>
      <c r="C9" s="92"/>
      <c r="D9" s="93"/>
      <c r="E9" s="93"/>
      <c r="F9" s="93"/>
    </row>
    <row r="10" spans="1:6" s="59" customFormat="1" x14ac:dyDescent="0.2">
      <c r="A10" s="90"/>
      <c r="B10" s="91" t="s">
        <v>43</v>
      </c>
      <c r="C10" s="92"/>
      <c r="D10" s="92"/>
      <c r="E10" s="93"/>
      <c r="F10" s="93"/>
    </row>
    <row r="11" spans="1:6" s="59" customFormat="1" ht="14.25" x14ac:dyDescent="0.2">
      <c r="A11" s="55"/>
      <c r="B11" s="39" t="s">
        <v>56</v>
      </c>
      <c r="C11" s="45">
        <v>15</v>
      </c>
      <c r="D11" s="22" t="s">
        <v>9</v>
      </c>
      <c r="E11" s="44"/>
      <c r="F11" s="36">
        <f t="shared" ref="F11" si="0">C11*E11</f>
        <v>0</v>
      </c>
    </row>
    <row r="12" spans="1:6" s="59" customFormat="1" x14ac:dyDescent="0.2">
      <c r="A12" s="56"/>
      <c r="B12" s="51"/>
      <c r="C12" s="46"/>
      <c r="D12" s="47"/>
      <c r="E12" s="48"/>
      <c r="F12" s="48"/>
    </row>
    <row r="13" spans="1:6" s="59" customFormat="1" x14ac:dyDescent="0.2">
      <c r="A13" s="54"/>
      <c r="B13" s="50"/>
      <c r="C13" s="33"/>
      <c r="D13" s="34"/>
      <c r="E13" s="35"/>
      <c r="F13" s="33"/>
    </row>
    <row r="14" spans="1:6" s="59" customFormat="1" x14ac:dyDescent="0.2">
      <c r="A14" s="55">
        <f>COUNT($A$6:A13)+1</f>
        <v>2</v>
      </c>
      <c r="B14" s="38" t="s">
        <v>50</v>
      </c>
      <c r="C14" s="37"/>
      <c r="D14" s="22"/>
      <c r="E14" s="36"/>
      <c r="F14" s="36"/>
    </row>
    <row r="15" spans="1:6" s="59" customFormat="1" ht="51" x14ac:dyDescent="0.2">
      <c r="A15" s="55"/>
      <c r="B15" s="58" t="s">
        <v>63</v>
      </c>
      <c r="C15" s="37"/>
      <c r="D15" s="22"/>
      <c r="E15" s="36"/>
      <c r="F15" s="36"/>
    </row>
    <row r="16" spans="1:6" s="59" customFormat="1" x14ac:dyDescent="0.2">
      <c r="A16" s="97"/>
      <c r="B16" s="91" t="s">
        <v>43</v>
      </c>
      <c r="C16" s="92"/>
      <c r="D16" s="92"/>
      <c r="E16" s="94"/>
      <c r="F16" s="94"/>
    </row>
    <row r="17" spans="1:6" s="59" customFormat="1" x14ac:dyDescent="0.2">
      <c r="A17" s="55"/>
      <c r="B17" s="39" t="s">
        <v>62</v>
      </c>
      <c r="C17" s="45">
        <v>4</v>
      </c>
      <c r="D17" s="22" t="s">
        <v>1</v>
      </c>
      <c r="E17" s="44"/>
      <c r="F17" s="36">
        <f t="shared" ref="F17" si="1">C17*E17</f>
        <v>0</v>
      </c>
    </row>
    <row r="18" spans="1:6" s="59" customFormat="1" x14ac:dyDescent="0.2">
      <c r="A18" s="56"/>
      <c r="B18" s="51"/>
      <c r="C18" s="46"/>
      <c r="D18" s="47"/>
      <c r="E18" s="48"/>
      <c r="F18" s="48"/>
    </row>
    <row r="19" spans="1:6" s="59" customFormat="1" x14ac:dyDescent="0.2">
      <c r="A19" s="54"/>
      <c r="B19" s="50"/>
      <c r="C19" s="33"/>
      <c r="D19" s="34"/>
      <c r="E19" s="35"/>
      <c r="F19" s="33"/>
    </row>
    <row r="20" spans="1:6" s="59" customFormat="1" x14ac:dyDescent="0.2">
      <c r="A20" s="55">
        <f>COUNT($A$6:A19)+1</f>
        <v>3</v>
      </c>
      <c r="B20" s="38" t="s">
        <v>51</v>
      </c>
      <c r="C20" s="37"/>
      <c r="D20" s="22"/>
      <c r="E20" s="36"/>
      <c r="F20" s="36"/>
    </row>
    <row r="21" spans="1:6" s="59" customFormat="1" ht="51" x14ac:dyDescent="0.2">
      <c r="A21" s="55"/>
      <c r="B21" s="58" t="s">
        <v>65</v>
      </c>
      <c r="C21" s="37"/>
      <c r="D21" s="22"/>
      <c r="E21" s="36"/>
      <c r="F21" s="36"/>
    </row>
    <row r="22" spans="1:6" s="59" customFormat="1" x14ac:dyDescent="0.2">
      <c r="A22" s="97"/>
      <c r="B22" s="91" t="s">
        <v>43</v>
      </c>
      <c r="C22" s="92"/>
      <c r="D22" s="92"/>
      <c r="E22" s="94"/>
      <c r="F22" s="94"/>
    </row>
    <row r="23" spans="1:6" s="59" customFormat="1" x14ac:dyDescent="0.2">
      <c r="A23" s="55"/>
      <c r="B23" s="39" t="s">
        <v>67</v>
      </c>
      <c r="C23" s="45">
        <v>4</v>
      </c>
      <c r="D23" s="22" t="s">
        <v>1</v>
      </c>
      <c r="E23" s="44"/>
      <c r="F23" s="36">
        <f t="shared" ref="F23" si="2">C23*E23</f>
        <v>0</v>
      </c>
    </row>
    <row r="24" spans="1:6" s="59" customFormat="1" x14ac:dyDescent="0.2">
      <c r="A24" s="56"/>
      <c r="B24" s="51"/>
      <c r="C24" s="46"/>
      <c r="D24" s="47"/>
      <c r="E24" s="48"/>
      <c r="F24" s="48"/>
    </row>
    <row r="25" spans="1:6" s="59" customFormat="1" x14ac:dyDescent="0.2">
      <c r="A25" s="54"/>
      <c r="B25" s="50"/>
      <c r="C25" s="33"/>
      <c r="D25" s="34"/>
      <c r="E25" s="35"/>
      <c r="F25" s="33"/>
    </row>
    <row r="26" spans="1:6" s="59" customFormat="1" x14ac:dyDescent="0.2">
      <c r="A26" s="55">
        <f>COUNT($A$6:A25)+1</f>
        <v>4</v>
      </c>
      <c r="B26" s="38" t="s">
        <v>52</v>
      </c>
      <c r="C26" s="37"/>
      <c r="D26" s="22"/>
      <c r="E26" s="36"/>
      <c r="F26" s="36"/>
    </row>
    <row r="27" spans="1:6" s="59" customFormat="1" ht="76.5" x14ac:dyDescent="0.2">
      <c r="A27" s="55"/>
      <c r="B27" s="58" t="s">
        <v>69</v>
      </c>
      <c r="C27" s="37"/>
      <c r="D27" s="22"/>
      <c r="E27" s="36"/>
      <c r="F27" s="36"/>
    </row>
    <row r="28" spans="1:6" s="59" customFormat="1" x14ac:dyDescent="0.2">
      <c r="A28" s="97"/>
      <c r="B28" s="91" t="s">
        <v>43</v>
      </c>
      <c r="C28" s="92"/>
      <c r="D28" s="92"/>
      <c r="E28" s="94"/>
      <c r="F28" s="94"/>
    </row>
    <row r="29" spans="1:6" s="59" customFormat="1" x14ac:dyDescent="0.2">
      <c r="A29" s="55"/>
      <c r="B29" s="39" t="s">
        <v>62</v>
      </c>
      <c r="C29" s="45">
        <v>2</v>
      </c>
      <c r="D29" s="22" t="s">
        <v>1</v>
      </c>
      <c r="E29" s="44"/>
      <c r="F29" s="36">
        <f t="shared" ref="F29" si="3">C29*E29</f>
        <v>0</v>
      </c>
    </row>
    <row r="30" spans="1:6" s="59" customFormat="1" x14ac:dyDescent="0.2">
      <c r="A30" s="56"/>
      <c r="B30" s="51"/>
      <c r="C30" s="46"/>
      <c r="D30" s="47"/>
      <c r="E30" s="48"/>
      <c r="F30" s="48"/>
    </row>
    <row r="31" spans="1:6" s="107" customFormat="1" x14ac:dyDescent="0.2">
      <c r="A31" s="54"/>
      <c r="B31" s="50"/>
      <c r="C31" s="33"/>
      <c r="D31" s="34"/>
      <c r="E31" s="35"/>
      <c r="F31" s="33"/>
    </row>
    <row r="32" spans="1:6" s="99" customFormat="1" x14ac:dyDescent="0.2">
      <c r="A32" s="55">
        <f>COUNT($A$5:A31)+1</f>
        <v>5</v>
      </c>
      <c r="B32" s="38" t="s">
        <v>73</v>
      </c>
      <c r="C32" s="37"/>
      <c r="D32" s="22"/>
      <c r="E32" s="36"/>
      <c r="F32" s="36"/>
    </row>
    <row r="33" spans="1:6" s="99" customFormat="1" ht="96.2" customHeight="1" x14ac:dyDescent="0.2">
      <c r="A33" s="55"/>
      <c r="B33" s="58" t="s">
        <v>172</v>
      </c>
      <c r="C33" s="37"/>
      <c r="D33" s="22"/>
      <c r="E33" s="36"/>
      <c r="F33" s="36"/>
    </row>
    <row r="34" spans="1:6" s="99" customFormat="1" x14ac:dyDescent="0.2">
      <c r="A34" s="55"/>
      <c r="B34" s="39" t="s">
        <v>207</v>
      </c>
      <c r="C34" s="45">
        <v>1</v>
      </c>
      <c r="D34" s="22" t="s">
        <v>27</v>
      </c>
      <c r="E34" s="44"/>
      <c r="F34" s="36">
        <f>C34*E34</f>
        <v>0</v>
      </c>
    </row>
    <row r="35" spans="1:6" s="99" customFormat="1" x14ac:dyDescent="0.2">
      <c r="A35" s="56"/>
      <c r="B35" s="51"/>
      <c r="C35" s="46"/>
      <c r="D35" s="47"/>
      <c r="E35" s="48"/>
      <c r="F35" s="48"/>
    </row>
    <row r="36" spans="1:6" s="107" customFormat="1" x14ac:dyDescent="0.2">
      <c r="A36" s="54"/>
      <c r="B36" s="50"/>
      <c r="C36" s="33"/>
      <c r="D36" s="34"/>
      <c r="E36" s="35"/>
      <c r="F36" s="33"/>
    </row>
    <row r="37" spans="1:6" s="59" customFormat="1" x14ac:dyDescent="0.2">
      <c r="A37" s="55">
        <f>COUNT($A$5:A36)+1</f>
        <v>6</v>
      </c>
      <c r="B37" s="38" t="s">
        <v>74</v>
      </c>
      <c r="C37" s="37"/>
      <c r="D37" s="22"/>
      <c r="E37" s="36"/>
      <c r="F37" s="36"/>
    </row>
    <row r="38" spans="1:6" s="59" customFormat="1" ht="25.5" x14ac:dyDescent="0.2">
      <c r="A38" s="55"/>
      <c r="B38" s="58" t="s">
        <v>75</v>
      </c>
      <c r="C38" s="37"/>
      <c r="D38" s="22"/>
      <c r="E38" s="36"/>
      <c r="F38" s="36"/>
    </row>
    <row r="39" spans="1:6" s="59" customFormat="1" x14ac:dyDescent="0.2">
      <c r="A39" s="55"/>
      <c r="B39" s="39" t="s">
        <v>49</v>
      </c>
      <c r="C39" s="45">
        <v>1</v>
      </c>
      <c r="D39" s="22" t="s">
        <v>1</v>
      </c>
      <c r="E39" s="44"/>
      <c r="F39" s="36">
        <f>C39*E39</f>
        <v>0</v>
      </c>
    </row>
    <row r="40" spans="1:6" s="59" customFormat="1" x14ac:dyDescent="0.2">
      <c r="A40" s="56"/>
      <c r="B40" s="51"/>
      <c r="C40" s="46"/>
      <c r="D40" s="47"/>
      <c r="E40" s="48"/>
      <c r="F40" s="48"/>
    </row>
    <row r="41" spans="1:6" s="59" customFormat="1" x14ac:dyDescent="0.2">
      <c r="A41" s="54"/>
      <c r="B41" s="50"/>
      <c r="C41" s="33"/>
      <c r="D41" s="34"/>
      <c r="E41" s="35"/>
      <c r="F41" s="33"/>
    </row>
    <row r="42" spans="1:6" s="59" customFormat="1" x14ac:dyDescent="0.2">
      <c r="A42" s="55">
        <f>COUNT($A$6:A41)+1</f>
        <v>7</v>
      </c>
      <c r="B42" s="38" t="s">
        <v>76</v>
      </c>
      <c r="C42" s="37"/>
      <c r="D42" s="22"/>
      <c r="E42" s="36"/>
      <c r="F42" s="36"/>
    </row>
    <row r="43" spans="1:6" s="59" customFormat="1" ht="76.5" x14ac:dyDescent="0.2">
      <c r="A43" s="55"/>
      <c r="B43" s="58" t="s">
        <v>77</v>
      </c>
      <c r="C43" s="37"/>
      <c r="D43" s="22"/>
      <c r="E43" s="36"/>
      <c r="F43" s="36"/>
    </row>
    <row r="44" spans="1:6" s="59" customFormat="1" x14ac:dyDescent="0.2">
      <c r="A44" s="55"/>
      <c r="B44" s="39"/>
      <c r="C44" s="45">
        <v>1</v>
      </c>
      <c r="D44" s="22" t="s">
        <v>1</v>
      </c>
      <c r="E44" s="44"/>
      <c r="F44" s="36">
        <f>C44*E44</f>
        <v>0</v>
      </c>
    </row>
    <row r="45" spans="1:6" s="59" customFormat="1" x14ac:dyDescent="0.2">
      <c r="A45" s="56"/>
      <c r="B45" s="51"/>
      <c r="C45" s="46"/>
      <c r="D45" s="47"/>
      <c r="E45" s="48"/>
      <c r="F45" s="48"/>
    </row>
    <row r="46" spans="1:6" s="59" customFormat="1" x14ac:dyDescent="0.2">
      <c r="A46" s="54"/>
      <c r="B46" s="50"/>
      <c r="C46" s="33"/>
      <c r="D46" s="34"/>
      <c r="E46" s="35"/>
      <c r="F46" s="33"/>
    </row>
    <row r="47" spans="1:6" s="59" customFormat="1" x14ac:dyDescent="0.2">
      <c r="A47" s="55">
        <f>COUNT($A$5:A46)+1</f>
        <v>8</v>
      </c>
      <c r="B47" s="38" t="s">
        <v>78</v>
      </c>
      <c r="C47" s="37"/>
      <c r="D47" s="22"/>
      <c r="E47" s="36"/>
      <c r="F47" s="36"/>
    </row>
    <row r="48" spans="1:6" s="59" customFormat="1" ht="51" x14ac:dyDescent="0.2">
      <c r="A48" s="55"/>
      <c r="B48" s="58" t="s">
        <v>208</v>
      </c>
      <c r="C48" s="37"/>
      <c r="D48" s="22"/>
      <c r="E48" s="36"/>
      <c r="F48" s="36"/>
    </row>
    <row r="49" spans="1:6" s="59" customFormat="1" ht="14.25" x14ac:dyDescent="0.2">
      <c r="A49" s="55"/>
      <c r="B49" s="39" t="s">
        <v>79</v>
      </c>
      <c r="C49" s="45">
        <v>4.5</v>
      </c>
      <c r="D49" s="22" t="s">
        <v>14</v>
      </c>
      <c r="E49" s="44"/>
      <c r="F49" s="36">
        <f t="shared" ref="F49:F50" si="4">C49*E49</f>
        <v>0</v>
      </c>
    </row>
    <row r="50" spans="1:6" s="59" customFormat="1" ht="14.25" x14ac:dyDescent="0.2">
      <c r="A50" s="55"/>
      <c r="B50" s="39" t="s">
        <v>80</v>
      </c>
      <c r="C50" s="45">
        <v>5</v>
      </c>
      <c r="D50" s="22" t="s">
        <v>14</v>
      </c>
      <c r="E50" s="44"/>
      <c r="F50" s="36">
        <f t="shared" si="4"/>
        <v>0</v>
      </c>
    </row>
    <row r="51" spans="1:6" s="59" customFormat="1" x14ac:dyDescent="0.2">
      <c r="A51" s="56"/>
      <c r="B51" s="51"/>
      <c r="C51" s="46"/>
      <c r="D51" s="47"/>
      <c r="E51" s="48"/>
      <c r="F51" s="48"/>
    </row>
    <row r="52" spans="1:6" s="59" customFormat="1" x14ac:dyDescent="0.2">
      <c r="A52" s="54"/>
      <c r="B52" s="50"/>
      <c r="C52" s="33"/>
      <c r="D52" s="34"/>
      <c r="E52" s="35"/>
      <c r="F52" s="33"/>
    </row>
    <row r="53" spans="1:6" s="59" customFormat="1" x14ac:dyDescent="0.2">
      <c r="A53" s="55">
        <f>COUNT($A$5:A52)+1</f>
        <v>9</v>
      </c>
      <c r="B53" s="38" t="s">
        <v>85</v>
      </c>
      <c r="C53" s="37"/>
      <c r="D53" s="22"/>
      <c r="E53" s="36"/>
      <c r="F53" s="36"/>
    </row>
    <row r="54" spans="1:6" s="59" customFormat="1" ht="38.25" x14ac:dyDescent="0.2">
      <c r="A54" s="55"/>
      <c r="B54" s="58" t="s">
        <v>86</v>
      </c>
      <c r="C54" s="37"/>
      <c r="D54" s="22"/>
      <c r="E54" s="36"/>
      <c r="F54" s="36"/>
    </row>
    <row r="55" spans="1:6" s="99" customFormat="1" x14ac:dyDescent="0.2">
      <c r="A55" s="55"/>
      <c r="B55" s="39" t="s">
        <v>26</v>
      </c>
      <c r="C55" s="45">
        <v>8</v>
      </c>
      <c r="D55" s="22" t="s">
        <v>16</v>
      </c>
      <c r="E55" s="44"/>
      <c r="F55" s="36">
        <f>C55*E55</f>
        <v>0</v>
      </c>
    </row>
    <row r="56" spans="1:6" s="59" customFormat="1" x14ac:dyDescent="0.2">
      <c r="A56" s="56"/>
      <c r="B56" s="51"/>
      <c r="C56" s="46"/>
      <c r="D56" s="47"/>
      <c r="E56" s="48"/>
      <c r="F56" s="48"/>
    </row>
    <row r="57" spans="1:6" s="59" customFormat="1" x14ac:dyDescent="0.2">
      <c r="A57" s="54"/>
      <c r="B57" s="50"/>
      <c r="C57" s="33"/>
      <c r="D57" s="34"/>
      <c r="E57" s="35"/>
      <c r="F57" s="33"/>
    </row>
    <row r="58" spans="1:6" s="59" customFormat="1" x14ac:dyDescent="0.2">
      <c r="A58" s="55">
        <f>COUNT($A$6:A57)+1</f>
        <v>10</v>
      </c>
      <c r="B58" s="38" t="s">
        <v>101</v>
      </c>
      <c r="C58" s="37"/>
      <c r="D58" s="22"/>
      <c r="E58" s="36"/>
      <c r="F58" s="36"/>
    </row>
    <row r="59" spans="1:6" s="59" customFormat="1" ht="38.25" x14ac:dyDescent="0.2">
      <c r="A59" s="55"/>
      <c r="B59" s="39" t="s">
        <v>102</v>
      </c>
      <c r="C59" s="45"/>
      <c r="D59" s="22"/>
      <c r="E59" s="36"/>
      <c r="F59" s="36"/>
    </row>
    <row r="60" spans="1:6" s="59" customFormat="1" x14ac:dyDescent="0.2">
      <c r="A60" s="90"/>
      <c r="B60" s="91" t="s">
        <v>43</v>
      </c>
      <c r="C60" s="92"/>
      <c r="D60" s="92"/>
      <c r="E60" s="94"/>
      <c r="F60" s="94"/>
    </row>
    <row r="61" spans="1:6" s="59" customFormat="1" ht="14.25" x14ac:dyDescent="0.2">
      <c r="A61" s="55"/>
      <c r="B61" s="39" t="s">
        <v>108</v>
      </c>
      <c r="C61" s="45">
        <v>1</v>
      </c>
      <c r="D61" s="22" t="s">
        <v>9</v>
      </c>
      <c r="E61" s="44"/>
      <c r="F61" s="36">
        <f t="shared" ref="F61" si="5">C61*E61</f>
        <v>0</v>
      </c>
    </row>
    <row r="62" spans="1:6" s="59" customFormat="1" x14ac:dyDescent="0.2">
      <c r="A62" s="56"/>
      <c r="B62" s="51"/>
      <c r="C62" s="46"/>
      <c r="D62" s="47"/>
      <c r="E62" s="48"/>
      <c r="F62" s="48"/>
    </row>
    <row r="63" spans="1:6" s="59" customFormat="1" x14ac:dyDescent="0.2">
      <c r="A63" s="54"/>
      <c r="B63" s="50"/>
      <c r="C63" s="33"/>
      <c r="D63" s="34"/>
      <c r="E63" s="35"/>
      <c r="F63" s="33"/>
    </row>
    <row r="64" spans="1:6" s="59" customFormat="1" x14ac:dyDescent="0.2">
      <c r="A64" s="55">
        <f>COUNT($A$6:A63)+1</f>
        <v>11</v>
      </c>
      <c r="B64" s="38" t="s">
        <v>120</v>
      </c>
      <c r="C64" s="37"/>
      <c r="D64" s="22"/>
      <c r="E64" s="36"/>
      <c r="F64" s="36"/>
    </row>
    <row r="65" spans="1:6" s="59" customFormat="1" ht="38.25" x14ac:dyDescent="0.2">
      <c r="A65" s="55"/>
      <c r="B65" s="39" t="s">
        <v>113</v>
      </c>
      <c r="C65" s="45"/>
      <c r="D65" s="22"/>
      <c r="E65" s="36"/>
      <c r="F65" s="36"/>
    </row>
    <row r="66" spans="1:6" s="59" customFormat="1" x14ac:dyDescent="0.2">
      <c r="A66" s="90"/>
      <c r="B66" s="91" t="s">
        <v>49</v>
      </c>
      <c r="C66" s="92"/>
      <c r="D66" s="92"/>
      <c r="E66" s="94"/>
      <c r="F66" s="94"/>
    </row>
    <row r="67" spans="1:6" s="59" customFormat="1" x14ac:dyDescent="0.2">
      <c r="A67" s="55"/>
      <c r="B67" s="39" t="s">
        <v>118</v>
      </c>
      <c r="C67" s="45">
        <v>4</v>
      </c>
      <c r="D67" s="22" t="s">
        <v>1</v>
      </c>
      <c r="E67" s="44"/>
      <c r="F67" s="36">
        <f t="shared" ref="F67" si="6">C67*E67</f>
        <v>0</v>
      </c>
    </row>
    <row r="68" spans="1:6" s="59" customFormat="1" x14ac:dyDescent="0.2">
      <c r="A68" s="56"/>
      <c r="B68" s="51"/>
      <c r="C68" s="46"/>
      <c r="D68" s="47"/>
      <c r="E68" s="48"/>
      <c r="F68" s="48"/>
    </row>
    <row r="69" spans="1:6" s="59" customFormat="1" x14ac:dyDescent="0.2">
      <c r="A69" s="54"/>
      <c r="B69" s="50"/>
      <c r="C69" s="33"/>
      <c r="D69" s="34"/>
      <c r="E69" s="35"/>
      <c r="F69" s="33"/>
    </row>
    <row r="70" spans="1:6" s="59" customFormat="1" x14ac:dyDescent="0.2">
      <c r="A70" s="55">
        <f>COUNT($A$6:A69)+1</f>
        <v>12</v>
      </c>
      <c r="B70" s="38" t="s">
        <v>143</v>
      </c>
      <c r="C70" s="37"/>
      <c r="D70" s="22"/>
      <c r="E70" s="36"/>
      <c r="F70" s="36"/>
    </row>
    <row r="71" spans="1:6" s="59" customFormat="1" x14ac:dyDescent="0.2">
      <c r="A71" s="55"/>
      <c r="B71" s="39" t="s">
        <v>144</v>
      </c>
      <c r="C71" s="45"/>
    </row>
    <row r="72" spans="1:6" s="59" customFormat="1" x14ac:dyDescent="0.2">
      <c r="A72" s="55"/>
      <c r="B72" s="39"/>
      <c r="C72" s="45">
        <v>1</v>
      </c>
      <c r="D72" s="22" t="s">
        <v>1</v>
      </c>
      <c r="E72" s="44"/>
      <c r="F72" s="36">
        <f>C72*E72</f>
        <v>0</v>
      </c>
    </row>
    <row r="73" spans="1:6" s="59" customFormat="1" x14ac:dyDescent="0.2">
      <c r="A73" s="56"/>
      <c r="B73" s="51"/>
      <c r="C73" s="46"/>
      <c r="D73" s="47"/>
      <c r="E73" s="48"/>
      <c r="F73" s="48"/>
    </row>
    <row r="74" spans="1:6" s="59" customFormat="1" x14ac:dyDescent="0.2">
      <c r="A74" s="54"/>
      <c r="B74" s="50"/>
      <c r="C74" s="33"/>
      <c r="D74" s="34"/>
      <c r="E74" s="35"/>
      <c r="F74" s="33"/>
    </row>
    <row r="75" spans="1:6" s="59" customFormat="1" x14ac:dyDescent="0.2">
      <c r="A75" s="55">
        <f>COUNT($A$6:A74)+1</f>
        <v>13</v>
      </c>
      <c r="B75" s="38" t="s">
        <v>145</v>
      </c>
      <c r="C75" s="37"/>
      <c r="D75" s="22"/>
      <c r="E75" s="36"/>
      <c r="F75" s="36"/>
    </row>
    <row r="76" spans="1:6" s="59" customFormat="1" x14ac:dyDescent="0.2">
      <c r="A76" s="55"/>
      <c r="B76" s="39" t="s">
        <v>146</v>
      </c>
      <c r="C76" s="45"/>
      <c r="D76" s="22"/>
      <c r="E76" s="36"/>
      <c r="F76" s="36"/>
    </row>
    <row r="77" spans="1:6" s="59" customFormat="1" x14ac:dyDescent="0.2">
      <c r="A77" s="90"/>
      <c r="B77" s="95"/>
      <c r="C77" s="92">
        <v>1</v>
      </c>
      <c r="D77" s="22" t="s">
        <v>1</v>
      </c>
      <c r="E77" s="44"/>
      <c r="F77" s="36">
        <f>C77*E77</f>
        <v>0</v>
      </c>
    </row>
    <row r="78" spans="1:6" s="59" customFormat="1" x14ac:dyDescent="0.2">
      <c r="A78" s="56"/>
      <c r="B78" s="51"/>
      <c r="C78" s="46"/>
      <c r="D78" s="47"/>
      <c r="E78" s="48"/>
      <c r="F78" s="48"/>
    </row>
    <row r="79" spans="1:6" s="59" customFormat="1" x14ac:dyDescent="0.2">
      <c r="A79" s="54"/>
      <c r="B79" s="50"/>
      <c r="C79" s="33"/>
      <c r="D79" s="34"/>
      <c r="E79" s="35"/>
      <c r="F79" s="33"/>
    </row>
    <row r="80" spans="1:6" s="59" customFormat="1" x14ac:dyDescent="0.2">
      <c r="A80" s="55">
        <f>COUNT($A$6:A79)+1</f>
        <v>14</v>
      </c>
      <c r="B80" s="38" t="s">
        <v>147</v>
      </c>
      <c r="C80" s="37"/>
      <c r="D80" s="22"/>
      <c r="E80" s="36"/>
      <c r="F80" s="36"/>
    </row>
    <row r="81" spans="1:6" s="59" customFormat="1" ht="19.350000000000001" customHeight="1" x14ac:dyDescent="0.2">
      <c r="A81" s="55"/>
      <c r="B81" s="39" t="s">
        <v>148</v>
      </c>
      <c r="C81" s="45"/>
      <c r="D81" s="22"/>
      <c r="E81" s="36"/>
      <c r="F81" s="36"/>
    </row>
    <row r="82" spans="1:6" s="59" customFormat="1" x14ac:dyDescent="0.2">
      <c r="A82" s="55"/>
      <c r="B82" s="39" t="s">
        <v>151</v>
      </c>
      <c r="C82" s="45">
        <v>6</v>
      </c>
      <c r="D82" s="22" t="s">
        <v>1</v>
      </c>
      <c r="E82" s="44"/>
      <c r="F82" s="36">
        <f t="shared" ref="F82" si="7">C82*E82</f>
        <v>0</v>
      </c>
    </row>
    <row r="83" spans="1:6" s="59" customFormat="1" x14ac:dyDescent="0.2">
      <c r="A83" s="56"/>
      <c r="B83" s="51"/>
      <c r="C83" s="46"/>
      <c r="D83" s="47"/>
      <c r="E83" s="48"/>
      <c r="F83" s="48"/>
    </row>
    <row r="84" spans="1:6" s="59" customFormat="1" x14ac:dyDescent="0.2">
      <c r="A84" s="54"/>
      <c r="B84" s="50"/>
      <c r="C84" s="33"/>
      <c r="D84" s="34"/>
      <c r="E84" s="35"/>
      <c r="F84" s="33"/>
    </row>
    <row r="85" spans="1:6" s="59" customFormat="1" x14ac:dyDescent="0.2">
      <c r="A85" s="55">
        <f>COUNT($A$6:A82)+1</f>
        <v>15</v>
      </c>
      <c r="B85" s="38" t="s">
        <v>153</v>
      </c>
      <c r="C85" s="37"/>
      <c r="D85" s="22"/>
      <c r="E85" s="36"/>
      <c r="F85" s="36"/>
    </row>
    <row r="86" spans="1:6" s="59" customFormat="1" ht="25.5" x14ac:dyDescent="0.2">
      <c r="A86" s="55"/>
      <c r="B86" s="39" t="s">
        <v>154</v>
      </c>
      <c r="C86" s="45"/>
      <c r="D86" s="22"/>
      <c r="E86" s="36"/>
      <c r="F86" s="36"/>
    </row>
    <row r="87" spans="1:6" s="59" customFormat="1" x14ac:dyDescent="0.2">
      <c r="A87" s="55"/>
      <c r="B87" s="39" t="s">
        <v>151</v>
      </c>
      <c r="C87" s="45">
        <v>2</v>
      </c>
      <c r="D87" s="22" t="s">
        <v>1</v>
      </c>
      <c r="E87" s="44"/>
      <c r="F87" s="36">
        <f t="shared" ref="F87" si="8">C87*E87</f>
        <v>0</v>
      </c>
    </row>
    <row r="88" spans="1:6" s="59" customFormat="1" x14ac:dyDescent="0.2">
      <c r="A88" s="56"/>
      <c r="B88" s="51"/>
      <c r="C88" s="46"/>
      <c r="D88" s="47"/>
      <c r="E88" s="48"/>
      <c r="F88" s="48"/>
    </row>
    <row r="89" spans="1:6" s="59" customFormat="1" x14ac:dyDescent="0.2">
      <c r="A89" s="54"/>
      <c r="B89" s="50"/>
      <c r="C89" s="33"/>
      <c r="D89" s="34"/>
      <c r="E89" s="35"/>
      <c r="F89" s="33"/>
    </row>
    <row r="90" spans="1:6" s="59" customFormat="1" x14ac:dyDescent="0.2">
      <c r="A90" s="55">
        <f>COUNT($A$6:A89)+1</f>
        <v>16</v>
      </c>
      <c r="B90" s="38" t="s">
        <v>155</v>
      </c>
      <c r="C90" s="37"/>
      <c r="D90" s="22"/>
      <c r="E90" s="36"/>
      <c r="F90" s="36"/>
    </row>
    <row r="91" spans="1:6" s="59" customFormat="1" ht="38.25" x14ac:dyDescent="0.2">
      <c r="A91" s="55"/>
      <c r="B91" s="39" t="s">
        <v>156</v>
      </c>
      <c r="C91" s="45"/>
      <c r="D91" s="22"/>
      <c r="E91" s="36"/>
      <c r="F91" s="36"/>
    </row>
    <row r="92" spans="1:6" s="59" customFormat="1" ht="14.25" x14ac:dyDescent="0.2">
      <c r="A92" s="55"/>
      <c r="B92" s="39"/>
      <c r="C92" s="45">
        <v>1</v>
      </c>
      <c r="D92" s="22" t="s">
        <v>14</v>
      </c>
      <c r="E92" s="44"/>
      <c r="F92" s="36">
        <f>C92*E92</f>
        <v>0</v>
      </c>
    </row>
    <row r="93" spans="1:6" s="59" customFormat="1" x14ac:dyDescent="0.2">
      <c r="A93" s="56"/>
      <c r="B93" s="51"/>
      <c r="C93" s="46"/>
      <c r="D93" s="47"/>
      <c r="E93" s="48"/>
      <c r="F93" s="48"/>
    </row>
    <row r="94" spans="1:6" s="125" customFormat="1" x14ac:dyDescent="0.2">
      <c r="A94" s="54"/>
      <c r="B94" s="50"/>
      <c r="C94" s="33"/>
      <c r="D94" s="34"/>
      <c r="E94" s="35"/>
      <c r="F94" s="33"/>
    </row>
    <row r="95" spans="1:6" s="125" customFormat="1" x14ac:dyDescent="0.2">
      <c r="A95" s="55">
        <f>COUNT($A$6:A94)+1</f>
        <v>17</v>
      </c>
      <c r="B95" s="38" t="s">
        <v>157</v>
      </c>
      <c r="C95" s="37"/>
      <c r="D95" s="22"/>
      <c r="E95" s="36"/>
      <c r="F95" s="36"/>
    </row>
    <row r="96" spans="1:6" s="125" customFormat="1" ht="76.5" x14ac:dyDescent="0.2">
      <c r="A96" s="55"/>
      <c r="B96" s="39" t="s">
        <v>163</v>
      </c>
      <c r="C96" s="45"/>
      <c r="D96" s="22"/>
      <c r="E96" s="36"/>
      <c r="F96" s="36"/>
    </row>
    <row r="97" spans="1:6" s="125" customFormat="1" x14ac:dyDescent="0.2">
      <c r="A97" s="90"/>
      <c r="B97" s="95" t="s">
        <v>43</v>
      </c>
      <c r="C97" s="92"/>
      <c r="D97" s="92"/>
      <c r="E97" s="94"/>
      <c r="F97" s="94"/>
    </row>
    <row r="98" spans="1:6" s="125" customFormat="1" x14ac:dyDescent="0.2">
      <c r="A98" s="55"/>
      <c r="B98" s="39" t="s">
        <v>159</v>
      </c>
      <c r="C98" s="45">
        <v>1</v>
      </c>
      <c r="D98" s="22" t="s">
        <v>16</v>
      </c>
      <c r="E98" s="44"/>
      <c r="F98" s="36">
        <f>C98*E98</f>
        <v>0</v>
      </c>
    </row>
    <row r="99" spans="1:6" s="125" customFormat="1" x14ac:dyDescent="0.2">
      <c r="A99" s="55"/>
      <c r="B99" s="39" t="s">
        <v>159</v>
      </c>
      <c r="C99" s="45">
        <v>1</v>
      </c>
      <c r="D99" s="22" t="s">
        <v>16</v>
      </c>
      <c r="E99" s="44"/>
      <c r="F99" s="36">
        <f>C99*E99</f>
        <v>0</v>
      </c>
    </row>
    <row r="100" spans="1:6" s="125" customFormat="1" x14ac:dyDescent="0.2">
      <c r="A100" s="56"/>
      <c r="B100" s="51"/>
      <c r="C100" s="46"/>
      <c r="D100" s="47"/>
      <c r="E100" s="48"/>
      <c r="F100" s="48"/>
    </row>
    <row r="101" spans="1:6" s="59" customFormat="1" x14ac:dyDescent="0.2">
      <c r="A101" s="54"/>
      <c r="B101" s="50"/>
      <c r="C101" s="33"/>
      <c r="D101" s="34"/>
      <c r="E101" s="35"/>
      <c r="F101" s="33"/>
    </row>
    <row r="102" spans="1:6" s="59" customFormat="1" x14ac:dyDescent="0.2">
      <c r="A102" s="55">
        <f>COUNT($A$6:A101)+1</f>
        <v>18</v>
      </c>
      <c r="B102" s="38" t="s">
        <v>164</v>
      </c>
      <c r="C102" s="37"/>
      <c r="D102" s="22"/>
      <c r="E102" s="36"/>
      <c r="F102" s="36"/>
    </row>
    <row r="103" spans="1:6" s="59" customFormat="1" ht="25.5" x14ac:dyDescent="0.2">
      <c r="A103" s="55"/>
      <c r="B103" s="39" t="s">
        <v>165</v>
      </c>
      <c r="C103" s="45"/>
      <c r="D103" s="22"/>
      <c r="E103" s="36"/>
      <c r="F103" s="36"/>
    </row>
    <row r="104" spans="1:6" s="59" customFormat="1" x14ac:dyDescent="0.2">
      <c r="A104" s="55"/>
      <c r="B104" s="39"/>
      <c r="C104" s="45">
        <v>1</v>
      </c>
      <c r="D104" s="22" t="s">
        <v>27</v>
      </c>
      <c r="E104" s="44"/>
      <c r="F104" s="36">
        <f>C104*E104</f>
        <v>0</v>
      </c>
    </row>
    <row r="105" spans="1:6" s="59" customFormat="1" x14ac:dyDescent="0.2">
      <c r="A105" s="56"/>
      <c r="B105" s="51"/>
      <c r="C105" s="46"/>
      <c r="D105" s="47"/>
      <c r="E105" s="48"/>
      <c r="F105" s="48"/>
    </row>
    <row r="106" spans="1:6" s="59" customFormat="1" x14ac:dyDescent="0.2">
      <c r="A106" s="54"/>
      <c r="B106" s="50"/>
      <c r="C106" s="33"/>
      <c r="D106" s="34"/>
      <c r="E106" s="35"/>
      <c r="F106" s="33"/>
    </row>
    <row r="107" spans="1:6" s="59" customFormat="1" x14ac:dyDescent="0.2">
      <c r="A107" s="55">
        <f>COUNT($A$6:A106)+1</f>
        <v>19</v>
      </c>
      <c r="B107" s="38" t="s">
        <v>17</v>
      </c>
      <c r="C107" s="37"/>
      <c r="D107" s="22"/>
      <c r="E107" s="36"/>
      <c r="F107" s="36"/>
    </row>
    <row r="108" spans="1:6" s="59" customFormat="1" ht="38.25" x14ac:dyDescent="0.2">
      <c r="A108" s="55"/>
      <c r="B108" s="39" t="s">
        <v>166</v>
      </c>
      <c r="C108" s="45"/>
      <c r="D108" s="22"/>
      <c r="E108" s="36"/>
      <c r="F108" s="36"/>
    </row>
    <row r="109" spans="1:6" s="59" customFormat="1" x14ac:dyDescent="0.2">
      <c r="B109" s="115"/>
      <c r="C109" s="92"/>
      <c r="D109" s="116">
        <v>0.1</v>
      </c>
      <c r="E109" s="94"/>
      <c r="F109" s="117">
        <f>SUM(F6:F105)*D109</f>
        <v>0</v>
      </c>
    </row>
    <row r="110" spans="1:6" s="59" customFormat="1" x14ac:dyDescent="0.2">
      <c r="A110" s="118"/>
      <c r="B110" s="119"/>
      <c r="C110" s="120"/>
      <c r="D110" s="121"/>
      <c r="E110" s="122"/>
      <c r="F110" s="122"/>
    </row>
    <row r="111" spans="1:6" s="59" customFormat="1" x14ac:dyDescent="0.2">
      <c r="A111" s="40"/>
      <c r="B111" s="52" t="s">
        <v>167</v>
      </c>
      <c r="C111" s="41"/>
      <c r="D111" s="42"/>
      <c r="E111" s="43" t="s">
        <v>13</v>
      </c>
      <c r="F111" s="43">
        <f>SUM(F11:F110)</f>
        <v>0</v>
      </c>
    </row>
  </sheetData>
  <sheetProtection algorithmName="SHA-512" hashValue="vmqe9A8TwOh5Mx51SHafsibqXuhAQ9qmWv3XDJOyytkhRhFH2JTQ673VMBRKF/3rN8tItQizO3QHa4+T3/5XEg==" saltValue="3HlOJZRzkwOyexPAd0sf/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RAZVOJ&amp;RJPE-SIR-257/24</oddHeader>
    <oddFooter>&amp;C&amp;P / &amp;N</oddFooter>
  </headerFooter>
  <rowBreaks count="3" manualBreakCount="3">
    <brk id="18" max="5" man="1"/>
    <brk id="45" max="5" man="1"/>
    <brk id="8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F196"/>
  <sheetViews>
    <sheetView zoomScale="110" zoomScaleNormal="110" zoomScaleSheetLayoutView="100" workbookViewId="0">
      <selection activeCell="E39" sqref="E39"/>
    </sheetView>
  </sheetViews>
  <sheetFormatPr defaultColWidth="9.140625" defaultRowHeight="12.75" x14ac:dyDescent="0.2"/>
  <cols>
    <col min="1" max="1" width="5.7109375" style="28" customWidth="1"/>
    <col min="2" max="2" width="50.7109375" style="53" customWidth="1"/>
    <col min="3" max="3" width="7.7109375" style="31" customWidth="1"/>
    <col min="4" max="4" width="4.7109375" style="32" customWidth="1"/>
    <col min="5" max="5" width="11.7109375" style="30" customWidth="1"/>
    <col min="6" max="6" width="12.7109375" style="31" customWidth="1"/>
    <col min="7" max="16384" width="9.140625" style="32"/>
  </cols>
  <sheetData>
    <row r="1" spans="1:6" x14ac:dyDescent="0.2">
      <c r="A1" s="27" t="s">
        <v>28</v>
      </c>
      <c r="B1" s="49" t="s">
        <v>5</v>
      </c>
      <c r="C1" s="28"/>
      <c r="D1" s="29"/>
    </row>
    <row r="2" spans="1:6" x14ac:dyDescent="0.2">
      <c r="A2" s="27" t="s">
        <v>168</v>
      </c>
      <c r="B2" s="49" t="s">
        <v>32</v>
      </c>
      <c r="C2" s="28"/>
      <c r="D2" s="29"/>
    </row>
    <row r="3" spans="1:6" x14ac:dyDescent="0.2">
      <c r="A3" s="27" t="s">
        <v>171</v>
      </c>
      <c r="B3" s="49" t="s">
        <v>186</v>
      </c>
      <c r="C3" s="28"/>
      <c r="D3" s="29"/>
    </row>
    <row r="4" spans="1:6" x14ac:dyDescent="0.2">
      <c r="A4" s="27"/>
      <c r="B4" s="49" t="s">
        <v>173</v>
      </c>
      <c r="C4" s="28"/>
      <c r="D4" s="29"/>
    </row>
    <row r="5" spans="1:6" ht="76.5" x14ac:dyDescent="0.2">
      <c r="A5" s="60" t="s">
        <v>0</v>
      </c>
      <c r="B5" s="61" t="s">
        <v>8</v>
      </c>
      <c r="C5" s="62" t="s">
        <v>6</v>
      </c>
      <c r="D5" s="62" t="s">
        <v>7</v>
      </c>
      <c r="E5" s="63" t="s">
        <v>10</v>
      </c>
      <c r="F5" s="63" t="s">
        <v>11</v>
      </c>
    </row>
    <row r="6" spans="1:6" s="59" customFormat="1" x14ac:dyDescent="0.2">
      <c r="A6" s="54"/>
      <c r="B6" s="50"/>
      <c r="C6" s="33"/>
      <c r="D6" s="34"/>
      <c r="E6" s="35"/>
      <c r="F6" s="33"/>
    </row>
    <row r="7" spans="1:6" s="59" customFormat="1" x14ac:dyDescent="0.2">
      <c r="A7" s="55">
        <f>COUNT($A$6:A6)+1</f>
        <v>1</v>
      </c>
      <c r="B7" s="38" t="s">
        <v>42</v>
      </c>
      <c r="C7" s="37"/>
      <c r="D7" s="22"/>
      <c r="E7" s="36"/>
      <c r="F7" s="36"/>
    </row>
    <row r="8" spans="1:6" s="59" customFormat="1" ht="307.35000000000002" customHeight="1" x14ac:dyDescent="0.2">
      <c r="A8" s="55"/>
      <c r="B8" s="58" t="s">
        <v>53</v>
      </c>
      <c r="C8" s="37"/>
      <c r="D8" s="22"/>
      <c r="E8" s="36"/>
      <c r="F8" s="36"/>
    </row>
    <row r="9" spans="1:6" s="59" customFormat="1" x14ac:dyDescent="0.2">
      <c r="A9" s="90"/>
      <c r="B9" s="91" t="s">
        <v>54</v>
      </c>
      <c r="C9" s="92"/>
      <c r="D9" s="93"/>
      <c r="E9" s="93"/>
      <c r="F9" s="93"/>
    </row>
    <row r="10" spans="1:6" s="59" customFormat="1" x14ac:dyDescent="0.2">
      <c r="A10" s="90"/>
      <c r="B10" s="91" t="s">
        <v>43</v>
      </c>
      <c r="C10" s="92"/>
      <c r="D10" s="92"/>
      <c r="E10" s="93"/>
      <c r="F10" s="93"/>
    </row>
    <row r="11" spans="1:6" s="59" customFormat="1" ht="14.25" x14ac:dyDescent="0.2">
      <c r="A11" s="55"/>
      <c r="B11" s="39" t="s">
        <v>55</v>
      </c>
      <c r="C11" s="45">
        <v>54</v>
      </c>
      <c r="D11" s="22" t="s">
        <v>9</v>
      </c>
      <c r="E11" s="44"/>
      <c r="F11" s="36">
        <f t="shared" ref="F11" si="0">C11*E11</f>
        <v>0</v>
      </c>
    </row>
    <row r="12" spans="1:6" s="59" customFormat="1" x14ac:dyDescent="0.2">
      <c r="A12" s="56"/>
      <c r="B12" s="51"/>
      <c r="C12" s="46"/>
      <c r="D12" s="47"/>
      <c r="E12" s="48"/>
      <c r="F12" s="48"/>
    </row>
    <row r="13" spans="1:6" s="59" customFormat="1" x14ac:dyDescent="0.2">
      <c r="A13" s="54"/>
      <c r="B13" s="50"/>
      <c r="C13" s="33"/>
      <c r="D13" s="34"/>
      <c r="E13" s="35"/>
      <c r="F13" s="33"/>
    </row>
    <row r="14" spans="1:6" s="59" customFormat="1" x14ac:dyDescent="0.2">
      <c r="A14" s="55">
        <f>COUNT($A$6:A13)+1</f>
        <v>2</v>
      </c>
      <c r="B14" s="38" t="s">
        <v>58</v>
      </c>
      <c r="C14" s="37"/>
      <c r="D14" s="22"/>
      <c r="E14" s="36"/>
      <c r="F14" s="36"/>
    </row>
    <row r="15" spans="1:6" s="59" customFormat="1" ht="63.75" x14ac:dyDescent="0.2">
      <c r="A15" s="55"/>
      <c r="B15" s="58" t="s">
        <v>45</v>
      </c>
      <c r="C15" s="37"/>
      <c r="D15" s="22"/>
      <c r="E15" s="36"/>
      <c r="F15" s="36"/>
    </row>
    <row r="16" spans="1:6" s="59" customFormat="1" x14ac:dyDescent="0.2">
      <c r="A16" s="90"/>
      <c r="B16" s="91" t="s">
        <v>54</v>
      </c>
      <c r="C16" s="92"/>
      <c r="D16" s="92"/>
      <c r="E16" s="94"/>
      <c r="F16" s="94"/>
    </row>
    <row r="17" spans="1:6" s="59" customFormat="1" x14ac:dyDescent="0.2">
      <c r="A17" s="90"/>
      <c r="B17" s="95" t="s">
        <v>44</v>
      </c>
      <c r="C17" s="92"/>
      <c r="D17" s="92"/>
      <c r="E17" s="94"/>
      <c r="F17" s="94"/>
    </row>
    <row r="18" spans="1:6" s="59" customFormat="1" x14ac:dyDescent="0.2">
      <c r="A18" s="90"/>
      <c r="B18" s="91" t="s">
        <v>43</v>
      </c>
      <c r="C18" s="92"/>
      <c r="D18" s="92"/>
      <c r="E18" s="94"/>
      <c r="F18" s="94"/>
    </row>
    <row r="19" spans="1:6" s="59" customFormat="1" x14ac:dyDescent="0.2">
      <c r="A19" s="55"/>
      <c r="B19" s="39" t="s">
        <v>59</v>
      </c>
      <c r="C19" s="45">
        <v>10</v>
      </c>
      <c r="D19" s="22" t="s">
        <v>1</v>
      </c>
      <c r="E19" s="44"/>
      <c r="F19" s="36">
        <f t="shared" ref="F19" si="1">C19*E19</f>
        <v>0</v>
      </c>
    </row>
    <row r="20" spans="1:6" s="59" customFormat="1" x14ac:dyDescent="0.2">
      <c r="A20" s="56"/>
      <c r="B20" s="51"/>
      <c r="C20" s="46"/>
      <c r="D20" s="47"/>
      <c r="E20" s="48"/>
      <c r="F20" s="48"/>
    </row>
    <row r="21" spans="1:6" s="59" customFormat="1" x14ac:dyDescent="0.2">
      <c r="A21" s="54"/>
      <c r="B21" s="50"/>
      <c r="C21" s="33"/>
      <c r="D21" s="34"/>
      <c r="E21" s="35"/>
      <c r="F21" s="33"/>
    </row>
    <row r="22" spans="1:6" s="59" customFormat="1" x14ac:dyDescent="0.2">
      <c r="A22" s="55">
        <f>COUNT($A$7:A19)+1</f>
        <v>3</v>
      </c>
      <c r="B22" s="38" t="s">
        <v>47</v>
      </c>
      <c r="C22" s="37"/>
      <c r="D22" s="22"/>
      <c r="E22" s="36"/>
      <c r="F22" s="36"/>
    </row>
    <row r="23" spans="1:6" s="59" customFormat="1" ht="63.75" x14ac:dyDescent="0.2">
      <c r="A23" s="55"/>
      <c r="B23" s="58" t="s">
        <v>48</v>
      </c>
      <c r="C23" s="37"/>
      <c r="D23" s="22"/>
      <c r="E23" s="36"/>
      <c r="F23" s="36"/>
    </row>
    <row r="24" spans="1:6" s="59" customFormat="1" x14ac:dyDescent="0.2">
      <c r="A24" s="96"/>
      <c r="B24" s="91" t="s">
        <v>54</v>
      </c>
      <c r="C24" s="92"/>
      <c r="D24" s="92"/>
      <c r="E24" s="94"/>
      <c r="F24" s="94"/>
    </row>
    <row r="25" spans="1:6" s="59" customFormat="1" x14ac:dyDescent="0.2">
      <c r="A25" s="90"/>
      <c r="B25" s="95" t="s">
        <v>44</v>
      </c>
      <c r="C25" s="92"/>
      <c r="D25" s="92"/>
      <c r="E25" s="94"/>
      <c r="F25" s="94"/>
    </row>
    <row r="26" spans="1:6" s="59" customFormat="1" x14ac:dyDescent="0.2">
      <c r="A26" s="97"/>
      <c r="B26" s="91" t="s">
        <v>43</v>
      </c>
      <c r="C26" s="92"/>
      <c r="D26" s="92"/>
      <c r="E26" s="94"/>
      <c r="F26" s="94"/>
    </row>
    <row r="27" spans="1:6" s="59" customFormat="1" x14ac:dyDescent="0.2">
      <c r="A27" s="55"/>
      <c r="B27" s="39" t="s">
        <v>61</v>
      </c>
      <c r="C27" s="45">
        <v>2</v>
      </c>
      <c r="D27" s="22" t="s">
        <v>1</v>
      </c>
      <c r="E27" s="44"/>
      <c r="F27" s="36">
        <f t="shared" ref="F27" si="2">C27*E27</f>
        <v>0</v>
      </c>
    </row>
    <row r="28" spans="1:6" s="59" customFormat="1" x14ac:dyDescent="0.2">
      <c r="A28" s="56"/>
      <c r="B28" s="51"/>
      <c r="C28" s="46"/>
      <c r="D28" s="47"/>
      <c r="E28" s="48"/>
      <c r="F28" s="48"/>
    </row>
    <row r="29" spans="1:6" s="59" customFormat="1" x14ac:dyDescent="0.2">
      <c r="A29" s="54"/>
      <c r="B29" s="50"/>
      <c r="C29" s="33"/>
      <c r="D29" s="34"/>
      <c r="E29" s="35"/>
      <c r="F29" s="33"/>
    </row>
    <row r="30" spans="1:6" s="59" customFormat="1" x14ac:dyDescent="0.2">
      <c r="A30" s="55">
        <f>COUNT($A$6:A29)+1</f>
        <v>4</v>
      </c>
      <c r="B30" s="38" t="s">
        <v>50</v>
      </c>
      <c r="C30" s="37"/>
      <c r="D30" s="22"/>
      <c r="E30" s="36"/>
      <c r="F30" s="36"/>
    </row>
    <row r="31" spans="1:6" s="59" customFormat="1" ht="51" x14ac:dyDescent="0.2">
      <c r="A31" s="55"/>
      <c r="B31" s="58" t="s">
        <v>63</v>
      </c>
      <c r="C31" s="37"/>
      <c r="D31" s="22"/>
      <c r="E31" s="36"/>
      <c r="F31" s="36"/>
    </row>
    <row r="32" spans="1:6" s="59" customFormat="1" x14ac:dyDescent="0.2">
      <c r="A32" s="97"/>
      <c r="B32" s="91" t="s">
        <v>43</v>
      </c>
      <c r="C32" s="92"/>
      <c r="D32" s="92"/>
      <c r="E32" s="94"/>
      <c r="F32" s="94"/>
    </row>
    <row r="33" spans="1:6" s="59" customFormat="1" x14ac:dyDescent="0.2">
      <c r="A33" s="55"/>
      <c r="B33" s="39" t="s">
        <v>61</v>
      </c>
      <c r="C33" s="45">
        <v>2</v>
      </c>
      <c r="D33" s="22" t="s">
        <v>1</v>
      </c>
      <c r="E33" s="44"/>
      <c r="F33" s="36">
        <f t="shared" ref="F33" si="3">C33*E33</f>
        <v>0</v>
      </c>
    </row>
    <row r="34" spans="1:6" s="59" customFormat="1" x14ac:dyDescent="0.2">
      <c r="A34" s="56"/>
      <c r="B34" s="51"/>
      <c r="C34" s="46"/>
      <c r="D34" s="47"/>
      <c r="E34" s="48"/>
      <c r="F34" s="48"/>
    </row>
    <row r="35" spans="1:6" s="59" customFormat="1" x14ac:dyDescent="0.2">
      <c r="A35" s="54"/>
      <c r="B35" s="50"/>
      <c r="C35" s="33"/>
      <c r="D35" s="34"/>
      <c r="E35" s="35"/>
      <c r="F35" s="33"/>
    </row>
    <row r="36" spans="1:6" s="59" customFormat="1" x14ac:dyDescent="0.2">
      <c r="A36" s="55">
        <f>COUNT($A$6:A35)+1</f>
        <v>5</v>
      </c>
      <c r="B36" s="38" t="s">
        <v>51</v>
      </c>
      <c r="C36" s="37"/>
      <c r="D36" s="22"/>
      <c r="E36" s="36"/>
      <c r="F36" s="36"/>
    </row>
    <row r="37" spans="1:6" s="59" customFormat="1" ht="51" x14ac:dyDescent="0.2">
      <c r="A37" s="55"/>
      <c r="B37" s="58" t="s">
        <v>65</v>
      </c>
      <c r="C37" s="37"/>
      <c r="D37" s="22"/>
      <c r="E37" s="36"/>
      <c r="F37" s="36"/>
    </row>
    <row r="38" spans="1:6" s="59" customFormat="1" x14ac:dyDescent="0.2">
      <c r="A38" s="97"/>
      <c r="B38" s="91" t="s">
        <v>43</v>
      </c>
      <c r="C38" s="92"/>
      <c r="D38" s="92"/>
      <c r="E38" s="94"/>
      <c r="F38" s="94"/>
    </row>
    <row r="39" spans="1:6" s="59" customFormat="1" x14ac:dyDescent="0.2">
      <c r="A39" s="55"/>
      <c r="B39" s="39" t="s">
        <v>66</v>
      </c>
      <c r="C39" s="45">
        <v>8</v>
      </c>
      <c r="D39" s="22" t="s">
        <v>1</v>
      </c>
      <c r="E39" s="44"/>
      <c r="F39" s="36">
        <f t="shared" ref="F39" si="4">C39*E39</f>
        <v>0</v>
      </c>
    </row>
    <row r="40" spans="1:6" s="59" customFormat="1" x14ac:dyDescent="0.2">
      <c r="A40" s="56"/>
      <c r="B40" s="51"/>
      <c r="C40" s="46"/>
      <c r="D40" s="47"/>
      <c r="E40" s="48"/>
      <c r="F40" s="48"/>
    </row>
    <row r="41" spans="1:6" s="59" customFormat="1" x14ac:dyDescent="0.2">
      <c r="A41" s="54"/>
      <c r="B41" s="50"/>
      <c r="C41" s="33"/>
      <c r="D41" s="34"/>
      <c r="E41" s="35"/>
      <c r="F41" s="33"/>
    </row>
    <row r="42" spans="1:6" s="59" customFormat="1" x14ac:dyDescent="0.2">
      <c r="A42" s="55">
        <f>COUNT($A$6:A41)+1</f>
        <v>6</v>
      </c>
      <c r="B42" s="38" t="s">
        <v>52</v>
      </c>
      <c r="C42" s="37"/>
      <c r="D42" s="22"/>
      <c r="E42" s="36"/>
      <c r="F42" s="36"/>
    </row>
    <row r="43" spans="1:6" s="59" customFormat="1" ht="76.5" x14ac:dyDescent="0.2">
      <c r="A43" s="55"/>
      <c r="B43" s="58" t="s">
        <v>69</v>
      </c>
      <c r="C43" s="37"/>
      <c r="D43" s="22"/>
      <c r="E43" s="36"/>
      <c r="F43" s="36"/>
    </row>
    <row r="44" spans="1:6" s="59" customFormat="1" x14ac:dyDescent="0.2">
      <c r="A44" s="97"/>
      <c r="B44" s="91" t="s">
        <v>43</v>
      </c>
      <c r="C44" s="92"/>
      <c r="D44" s="92"/>
      <c r="E44" s="94"/>
      <c r="F44" s="94"/>
    </row>
    <row r="45" spans="1:6" s="59" customFormat="1" x14ac:dyDescent="0.2">
      <c r="A45" s="55"/>
      <c r="B45" s="39" t="s">
        <v>61</v>
      </c>
      <c r="C45" s="45">
        <v>24</v>
      </c>
      <c r="D45" s="22" t="s">
        <v>1</v>
      </c>
      <c r="E45" s="44"/>
      <c r="F45" s="36">
        <f t="shared" ref="F45" si="5">C45*E45</f>
        <v>0</v>
      </c>
    </row>
    <row r="46" spans="1:6" s="59" customFormat="1" x14ac:dyDescent="0.2">
      <c r="A46" s="56"/>
      <c r="B46" s="51"/>
      <c r="C46" s="46"/>
      <c r="D46" s="47"/>
      <c r="E46" s="48"/>
      <c r="F46" s="48"/>
    </row>
    <row r="47" spans="1:6" s="59" customFormat="1" x14ac:dyDescent="0.2">
      <c r="A47" s="54"/>
      <c r="B47" s="50"/>
      <c r="C47" s="33"/>
      <c r="D47" s="34"/>
      <c r="E47" s="35"/>
      <c r="F47" s="33"/>
    </row>
    <row r="48" spans="1:6" s="59" customFormat="1" x14ac:dyDescent="0.2">
      <c r="A48" s="55">
        <f>COUNT($A$6:A47)+1</f>
        <v>7</v>
      </c>
      <c r="B48" s="38" t="s">
        <v>187</v>
      </c>
      <c r="C48" s="37"/>
      <c r="D48" s="22"/>
      <c r="E48" s="36"/>
      <c r="F48" s="36"/>
    </row>
    <row r="49" spans="1:6" s="59" customFormat="1" ht="76.5" x14ac:dyDescent="0.2">
      <c r="A49" s="55"/>
      <c r="B49" s="58" t="s">
        <v>188</v>
      </c>
      <c r="C49" s="37"/>
      <c r="D49" s="22"/>
      <c r="E49" s="36"/>
      <c r="F49" s="36"/>
    </row>
    <row r="50" spans="1:6" s="59" customFormat="1" x14ac:dyDescent="0.2">
      <c r="A50" s="97"/>
      <c r="B50" s="91" t="s">
        <v>43</v>
      </c>
      <c r="C50" s="92"/>
      <c r="D50" s="92"/>
      <c r="E50" s="94"/>
      <c r="F50" s="94"/>
    </row>
    <row r="51" spans="1:6" s="59" customFormat="1" x14ac:dyDescent="0.2">
      <c r="A51" s="55"/>
      <c r="B51" s="39" t="s">
        <v>61</v>
      </c>
      <c r="C51" s="45">
        <v>2</v>
      </c>
      <c r="D51" s="22" t="s">
        <v>1</v>
      </c>
      <c r="E51" s="44"/>
      <c r="F51" s="36">
        <f t="shared" ref="F51" si="6">C51*E51</f>
        <v>0</v>
      </c>
    </row>
    <row r="52" spans="1:6" s="59" customFormat="1" x14ac:dyDescent="0.2">
      <c r="A52" s="56"/>
      <c r="B52" s="51"/>
      <c r="C52" s="46"/>
      <c r="D52" s="47"/>
      <c r="E52" s="48"/>
      <c r="F52" s="48"/>
    </row>
    <row r="53" spans="1:6" s="59" customFormat="1" x14ac:dyDescent="0.2">
      <c r="A53" s="64"/>
      <c r="B53" s="65"/>
      <c r="C53" s="66"/>
      <c r="D53" s="67"/>
      <c r="E53" s="68"/>
      <c r="F53" s="66"/>
    </row>
    <row r="54" spans="1:6" s="59" customFormat="1" x14ac:dyDescent="0.2">
      <c r="A54" s="69">
        <f>COUNT($A$6:A53)+1</f>
        <v>8</v>
      </c>
      <c r="B54" s="70" t="s">
        <v>70</v>
      </c>
      <c r="C54" s="71"/>
      <c r="D54" s="72"/>
      <c r="E54" s="73"/>
      <c r="F54" s="73"/>
    </row>
    <row r="55" spans="1:6" s="59" customFormat="1" ht="38.25" x14ac:dyDescent="0.2">
      <c r="A55" s="69"/>
      <c r="B55" s="74" t="s">
        <v>71</v>
      </c>
      <c r="C55" s="71"/>
      <c r="D55" s="72"/>
      <c r="E55" s="73"/>
      <c r="F55" s="73"/>
    </row>
    <row r="56" spans="1:6" s="59" customFormat="1" x14ac:dyDescent="0.2">
      <c r="A56" s="149"/>
      <c r="B56" s="150" t="s">
        <v>43</v>
      </c>
      <c r="C56" s="151"/>
      <c r="D56" s="151"/>
      <c r="E56" s="152"/>
      <c r="F56" s="152"/>
    </row>
    <row r="57" spans="1:6" s="59" customFormat="1" ht="14.25" x14ac:dyDescent="0.2">
      <c r="A57" s="69"/>
      <c r="B57" s="75" t="s">
        <v>72</v>
      </c>
      <c r="C57" s="76">
        <v>22</v>
      </c>
      <c r="D57" s="72" t="s">
        <v>14</v>
      </c>
      <c r="E57" s="77"/>
      <c r="F57" s="73">
        <f>C57*E57</f>
        <v>0</v>
      </c>
    </row>
    <row r="58" spans="1:6" s="59" customFormat="1" x14ac:dyDescent="0.2">
      <c r="A58" s="78"/>
      <c r="B58" s="79"/>
      <c r="C58" s="80"/>
      <c r="D58" s="81"/>
      <c r="E58" s="82"/>
      <c r="F58" s="82"/>
    </row>
    <row r="59" spans="1:6" s="107" customFormat="1" x14ac:dyDescent="0.2">
      <c r="A59" s="54"/>
      <c r="B59" s="50"/>
      <c r="C59" s="33"/>
      <c r="D59" s="34"/>
      <c r="E59" s="35"/>
      <c r="F59" s="33"/>
    </row>
    <row r="60" spans="1:6" s="59" customFormat="1" x14ac:dyDescent="0.2">
      <c r="A60" s="55">
        <f>COUNT($A$5:A59)+1</f>
        <v>9</v>
      </c>
      <c r="B60" s="38" t="s">
        <v>74</v>
      </c>
      <c r="C60" s="37"/>
      <c r="D60" s="22"/>
      <c r="E60" s="36"/>
      <c r="F60" s="36"/>
    </row>
    <row r="61" spans="1:6" s="59" customFormat="1" ht="25.5" x14ac:dyDescent="0.2">
      <c r="A61" s="55"/>
      <c r="B61" s="58" t="s">
        <v>75</v>
      </c>
      <c r="C61" s="37"/>
      <c r="D61" s="22"/>
      <c r="E61" s="36"/>
      <c r="F61" s="36"/>
    </row>
    <row r="62" spans="1:6" s="59" customFormat="1" x14ac:dyDescent="0.2">
      <c r="A62" s="55"/>
      <c r="B62" s="39" t="s">
        <v>49</v>
      </c>
      <c r="C62" s="45">
        <v>1</v>
      </c>
      <c r="D62" s="22" t="s">
        <v>1</v>
      </c>
      <c r="E62" s="44"/>
      <c r="F62" s="36">
        <f>C62*E62</f>
        <v>0</v>
      </c>
    </row>
    <row r="63" spans="1:6" s="59" customFormat="1" x14ac:dyDescent="0.2">
      <c r="A63" s="56"/>
      <c r="B63" s="51"/>
      <c r="C63" s="46"/>
      <c r="D63" s="47"/>
      <c r="E63" s="48"/>
      <c r="F63" s="48"/>
    </row>
    <row r="64" spans="1:6" s="59" customFormat="1" x14ac:dyDescent="0.2">
      <c r="A64" s="54"/>
      <c r="B64" s="50"/>
      <c r="C64" s="33"/>
      <c r="D64" s="34"/>
      <c r="E64" s="35"/>
      <c r="F64" s="33"/>
    </row>
    <row r="65" spans="1:6" s="59" customFormat="1" x14ac:dyDescent="0.2">
      <c r="A65" s="55">
        <f>COUNT($A$6:A64)+1</f>
        <v>10</v>
      </c>
      <c r="B65" s="38" t="s">
        <v>76</v>
      </c>
      <c r="C65" s="37"/>
      <c r="D65" s="22"/>
      <c r="E65" s="36"/>
      <c r="F65" s="36"/>
    </row>
    <row r="66" spans="1:6" s="59" customFormat="1" ht="76.5" x14ac:dyDescent="0.2">
      <c r="A66" s="55"/>
      <c r="B66" s="58" t="s">
        <v>77</v>
      </c>
      <c r="C66" s="37"/>
      <c r="D66" s="22"/>
      <c r="E66" s="36"/>
      <c r="F66" s="36"/>
    </row>
    <row r="67" spans="1:6" s="59" customFormat="1" x14ac:dyDescent="0.2">
      <c r="A67" s="55"/>
      <c r="B67" s="39"/>
      <c r="C67" s="45">
        <v>1</v>
      </c>
      <c r="D67" s="22" t="s">
        <v>1</v>
      </c>
      <c r="E67" s="44"/>
      <c r="F67" s="36">
        <f>C67*E67</f>
        <v>0</v>
      </c>
    </row>
    <row r="68" spans="1:6" s="59" customFormat="1" x14ac:dyDescent="0.2">
      <c r="A68" s="56"/>
      <c r="B68" s="51"/>
      <c r="C68" s="46"/>
      <c r="D68" s="47"/>
      <c r="E68" s="48"/>
      <c r="F68" s="48"/>
    </row>
    <row r="69" spans="1:6" s="59" customFormat="1" x14ac:dyDescent="0.2">
      <c r="A69" s="54"/>
      <c r="B69" s="50"/>
      <c r="C69" s="33"/>
      <c r="D69" s="34"/>
      <c r="E69" s="35"/>
      <c r="F69" s="33"/>
    </row>
    <row r="70" spans="1:6" s="59" customFormat="1" x14ac:dyDescent="0.2">
      <c r="A70" s="55">
        <f>COUNT($A$5:A69)+1</f>
        <v>11</v>
      </c>
      <c r="B70" s="38" t="s">
        <v>78</v>
      </c>
      <c r="C70" s="37"/>
      <c r="D70" s="22"/>
      <c r="E70" s="36"/>
      <c r="F70" s="36"/>
    </row>
    <row r="71" spans="1:6" s="59" customFormat="1" ht="51" x14ac:dyDescent="0.2">
      <c r="A71" s="55"/>
      <c r="B71" s="58" t="s">
        <v>189</v>
      </c>
      <c r="C71" s="37"/>
      <c r="D71" s="22"/>
      <c r="E71" s="36"/>
      <c r="F71" s="36"/>
    </row>
    <row r="72" spans="1:6" s="59" customFormat="1" ht="14.25" x14ac:dyDescent="0.2">
      <c r="A72" s="55"/>
      <c r="B72" s="39" t="s">
        <v>79</v>
      </c>
      <c r="C72" s="45">
        <v>5</v>
      </c>
      <c r="D72" s="22" t="s">
        <v>14</v>
      </c>
      <c r="E72" s="44"/>
      <c r="F72" s="36">
        <f t="shared" ref="F72:F73" si="7">C72*E72</f>
        <v>0</v>
      </c>
    </row>
    <row r="73" spans="1:6" s="59" customFormat="1" ht="14.25" x14ac:dyDescent="0.2">
      <c r="A73" s="55"/>
      <c r="B73" s="39" t="s">
        <v>81</v>
      </c>
      <c r="C73" s="45">
        <v>6</v>
      </c>
      <c r="D73" s="22" t="s">
        <v>14</v>
      </c>
      <c r="E73" s="44"/>
      <c r="F73" s="36">
        <f t="shared" si="7"/>
        <v>0</v>
      </c>
    </row>
    <row r="74" spans="1:6" s="59" customFormat="1" x14ac:dyDescent="0.2">
      <c r="A74" s="56"/>
      <c r="B74" s="51"/>
      <c r="C74" s="46"/>
      <c r="D74" s="47"/>
      <c r="E74" s="48"/>
      <c r="F74" s="48"/>
    </row>
    <row r="75" spans="1:6" s="59" customFormat="1" x14ac:dyDescent="0.2">
      <c r="A75" s="54"/>
      <c r="B75" s="50"/>
      <c r="C75" s="33"/>
      <c r="D75" s="34"/>
      <c r="E75" s="35"/>
      <c r="F75" s="33"/>
    </row>
    <row r="76" spans="1:6" s="59" customFormat="1" x14ac:dyDescent="0.2">
      <c r="A76" s="55">
        <f>COUNT($A$5:A75)+1</f>
        <v>12</v>
      </c>
      <c r="B76" s="38" t="s">
        <v>85</v>
      </c>
      <c r="C76" s="37"/>
      <c r="D76" s="22"/>
      <c r="E76" s="36"/>
      <c r="F76" s="36"/>
    </row>
    <row r="77" spans="1:6" s="59" customFormat="1" ht="38.25" x14ac:dyDescent="0.2">
      <c r="A77" s="55"/>
      <c r="B77" s="58" t="s">
        <v>86</v>
      </c>
      <c r="C77" s="37"/>
      <c r="D77" s="22"/>
      <c r="E77" s="36"/>
      <c r="F77" s="36"/>
    </row>
    <row r="78" spans="1:6" s="99" customFormat="1" x14ac:dyDescent="0.2">
      <c r="A78" s="55"/>
      <c r="B78" s="39" t="s">
        <v>139</v>
      </c>
      <c r="C78" s="45">
        <v>10</v>
      </c>
      <c r="D78" s="22" t="s">
        <v>16</v>
      </c>
      <c r="E78" s="44"/>
      <c r="F78" s="36">
        <f>C78*E78</f>
        <v>0</v>
      </c>
    </row>
    <row r="79" spans="1:6" s="59" customFormat="1" x14ac:dyDescent="0.2">
      <c r="A79" s="56"/>
      <c r="B79" s="51"/>
      <c r="C79" s="46"/>
      <c r="D79" s="47"/>
      <c r="E79" s="48"/>
      <c r="F79" s="48"/>
    </row>
    <row r="80" spans="1:6" s="59" customFormat="1" x14ac:dyDescent="0.2">
      <c r="A80" s="54"/>
      <c r="B80" s="50"/>
      <c r="C80" s="33"/>
      <c r="D80" s="34"/>
      <c r="E80" s="35"/>
      <c r="F80" s="33"/>
    </row>
    <row r="81" spans="1:6" s="59" customFormat="1" x14ac:dyDescent="0.2">
      <c r="A81" s="55">
        <f>COUNT($A$6:A80)+1</f>
        <v>13</v>
      </c>
      <c r="B81" s="38" t="s">
        <v>190</v>
      </c>
      <c r="C81" s="37"/>
      <c r="D81" s="22"/>
      <c r="E81" s="36"/>
      <c r="F81" s="36"/>
    </row>
    <row r="82" spans="1:6" s="59" customFormat="1" ht="38.25" x14ac:dyDescent="0.2">
      <c r="A82" s="55"/>
      <c r="B82" s="39" t="s">
        <v>191</v>
      </c>
      <c r="C82" s="45"/>
      <c r="D82" s="22"/>
      <c r="E82" s="36"/>
      <c r="F82" s="36"/>
    </row>
    <row r="83" spans="1:6" s="59" customFormat="1" x14ac:dyDescent="0.2">
      <c r="A83" s="55"/>
      <c r="B83" s="39" t="s">
        <v>150</v>
      </c>
      <c r="C83" s="45">
        <v>4</v>
      </c>
      <c r="D83" s="22" t="s">
        <v>1</v>
      </c>
      <c r="E83" s="44"/>
      <c r="F83" s="36">
        <f>C83*E83</f>
        <v>0</v>
      </c>
    </row>
    <row r="84" spans="1:6" s="59" customFormat="1" x14ac:dyDescent="0.2">
      <c r="A84" s="56"/>
      <c r="B84" s="51"/>
      <c r="C84" s="46"/>
      <c r="D84" s="47"/>
      <c r="E84" s="48"/>
      <c r="F84" s="48"/>
    </row>
    <row r="85" spans="1:6" s="59" customFormat="1" x14ac:dyDescent="0.2">
      <c r="A85" s="54"/>
      <c r="B85" s="50"/>
      <c r="C85" s="33"/>
      <c r="D85" s="34"/>
      <c r="E85" s="35"/>
      <c r="F85" s="33"/>
    </row>
    <row r="86" spans="1:6" s="59" customFormat="1" x14ac:dyDescent="0.2">
      <c r="A86" s="55">
        <f>COUNT($A$6:A85)+1</f>
        <v>14</v>
      </c>
      <c r="B86" s="38" t="s">
        <v>101</v>
      </c>
      <c r="C86" s="37"/>
      <c r="D86" s="22"/>
      <c r="E86" s="36"/>
      <c r="F86" s="36"/>
    </row>
    <row r="87" spans="1:6" s="59" customFormat="1" ht="38.25" x14ac:dyDescent="0.2">
      <c r="A87" s="55"/>
      <c r="B87" s="39" t="s">
        <v>102</v>
      </c>
      <c r="C87" s="45"/>
      <c r="D87" s="22"/>
      <c r="E87" s="36"/>
      <c r="F87" s="36"/>
    </row>
    <row r="88" spans="1:6" s="59" customFormat="1" x14ac:dyDescent="0.2">
      <c r="A88" s="90"/>
      <c r="B88" s="91" t="s">
        <v>43</v>
      </c>
      <c r="C88" s="92"/>
      <c r="D88" s="92"/>
      <c r="E88" s="94"/>
      <c r="F88" s="94"/>
    </row>
    <row r="89" spans="1:6" s="59" customFormat="1" ht="14.25" x14ac:dyDescent="0.2">
      <c r="A89" s="55"/>
      <c r="B89" s="39" t="s">
        <v>103</v>
      </c>
      <c r="C89" s="45">
        <v>9</v>
      </c>
      <c r="D89" s="22" t="s">
        <v>9</v>
      </c>
      <c r="E89" s="44"/>
      <c r="F89" s="36">
        <f t="shared" ref="F89:F91" si="8">C89*E89</f>
        <v>0</v>
      </c>
    </row>
    <row r="90" spans="1:6" s="59" customFormat="1" ht="14.25" x14ac:dyDescent="0.2">
      <c r="A90" s="55"/>
      <c r="B90" s="39" t="s">
        <v>104</v>
      </c>
      <c r="C90" s="45">
        <v>3</v>
      </c>
      <c r="D90" s="22" t="s">
        <v>9</v>
      </c>
      <c r="E90" s="44"/>
      <c r="F90" s="36">
        <f t="shared" si="8"/>
        <v>0</v>
      </c>
    </row>
    <row r="91" spans="1:6" s="59" customFormat="1" ht="14.25" x14ac:dyDescent="0.2">
      <c r="A91" s="55"/>
      <c r="B91" s="39" t="s">
        <v>107</v>
      </c>
      <c r="C91" s="45">
        <v>24</v>
      </c>
      <c r="D91" s="22" t="s">
        <v>9</v>
      </c>
      <c r="E91" s="44"/>
      <c r="F91" s="36">
        <f t="shared" si="8"/>
        <v>0</v>
      </c>
    </row>
    <row r="92" spans="1:6" s="59" customFormat="1" x14ac:dyDescent="0.2">
      <c r="A92" s="56"/>
      <c r="B92" s="51"/>
      <c r="C92" s="46"/>
      <c r="D92" s="47"/>
      <c r="E92" s="48"/>
      <c r="F92" s="48"/>
    </row>
    <row r="93" spans="1:6" s="59" customFormat="1" x14ac:dyDescent="0.2">
      <c r="A93" s="54"/>
      <c r="B93" s="50"/>
      <c r="C93" s="33"/>
      <c r="D93" s="34"/>
      <c r="E93" s="35"/>
      <c r="F93" s="33"/>
    </row>
    <row r="94" spans="1:6" s="59" customFormat="1" x14ac:dyDescent="0.2">
      <c r="A94" s="55">
        <f>COUNT($A$6:A93)+1</f>
        <v>15</v>
      </c>
      <c r="B94" s="38" t="s">
        <v>112</v>
      </c>
      <c r="C94" s="37"/>
      <c r="D94" s="22"/>
      <c r="E94" s="36"/>
      <c r="F94" s="36"/>
    </row>
    <row r="95" spans="1:6" s="59" customFormat="1" ht="38.25" x14ac:dyDescent="0.2">
      <c r="A95" s="55"/>
      <c r="B95" s="39" t="s">
        <v>113</v>
      </c>
      <c r="C95" s="45"/>
      <c r="D95" s="22"/>
      <c r="E95" s="36"/>
      <c r="F95" s="36"/>
    </row>
    <row r="96" spans="1:6" s="59" customFormat="1" x14ac:dyDescent="0.2">
      <c r="A96" s="123"/>
      <c r="B96" s="91" t="s">
        <v>49</v>
      </c>
      <c r="C96" s="92"/>
      <c r="D96" s="92"/>
      <c r="E96" s="94"/>
      <c r="F96" s="94"/>
    </row>
    <row r="97" spans="1:6" s="59" customFormat="1" x14ac:dyDescent="0.2">
      <c r="A97" s="55"/>
      <c r="B97" s="39" t="s">
        <v>114</v>
      </c>
      <c r="C97" s="45">
        <v>6</v>
      </c>
      <c r="D97" s="22" t="s">
        <v>1</v>
      </c>
      <c r="E97" s="44"/>
      <c r="F97" s="36">
        <f t="shared" ref="F97:F98" si="9">C97*E97</f>
        <v>0</v>
      </c>
    </row>
    <row r="98" spans="1:6" s="59" customFormat="1" x14ac:dyDescent="0.2">
      <c r="A98" s="55"/>
      <c r="B98" s="39" t="s">
        <v>117</v>
      </c>
      <c r="C98" s="45">
        <v>14</v>
      </c>
      <c r="D98" s="22" t="s">
        <v>1</v>
      </c>
      <c r="E98" s="44"/>
      <c r="F98" s="36">
        <f t="shared" si="9"/>
        <v>0</v>
      </c>
    </row>
    <row r="99" spans="1:6" s="59" customFormat="1" x14ac:dyDescent="0.2">
      <c r="A99" s="56"/>
      <c r="B99" s="51"/>
      <c r="C99" s="46"/>
      <c r="D99" s="47"/>
      <c r="E99" s="48"/>
      <c r="F99" s="48"/>
    </row>
    <row r="100" spans="1:6" s="59" customFormat="1" x14ac:dyDescent="0.2">
      <c r="A100" s="54"/>
      <c r="B100" s="50"/>
      <c r="C100" s="33"/>
      <c r="D100" s="34"/>
      <c r="E100" s="35"/>
      <c r="F100" s="33"/>
    </row>
    <row r="101" spans="1:6" s="59" customFormat="1" x14ac:dyDescent="0.2">
      <c r="A101" s="55">
        <f>COUNT($A$6:A99)+1</f>
        <v>16</v>
      </c>
      <c r="B101" s="38" t="s">
        <v>122</v>
      </c>
      <c r="C101" s="37"/>
      <c r="D101" s="22"/>
      <c r="E101" s="36"/>
      <c r="F101" s="36"/>
    </row>
    <row r="102" spans="1:6" s="59" customFormat="1" ht="51" x14ac:dyDescent="0.2">
      <c r="A102" s="55"/>
      <c r="B102" s="39" t="s">
        <v>123</v>
      </c>
      <c r="C102" s="45"/>
      <c r="D102" s="22"/>
      <c r="E102" s="36"/>
      <c r="F102" s="36"/>
    </row>
    <row r="103" spans="1:6" s="59" customFormat="1" x14ac:dyDescent="0.2">
      <c r="A103" s="90"/>
      <c r="B103" s="91" t="s">
        <v>49</v>
      </c>
      <c r="C103" s="92"/>
      <c r="D103" s="92"/>
      <c r="E103" s="94"/>
      <c r="F103" s="94"/>
    </row>
    <row r="104" spans="1:6" s="59" customFormat="1" x14ac:dyDescent="0.2">
      <c r="A104" s="55"/>
      <c r="B104" s="39" t="s">
        <v>124</v>
      </c>
      <c r="C104" s="45">
        <v>2</v>
      </c>
      <c r="D104" s="22" t="s">
        <v>1</v>
      </c>
      <c r="E104" s="44"/>
      <c r="F104" s="36">
        <f t="shared" ref="F104" si="10">C104*E104</f>
        <v>0</v>
      </c>
    </row>
    <row r="105" spans="1:6" s="59" customFormat="1" x14ac:dyDescent="0.2">
      <c r="A105" s="56"/>
      <c r="B105" s="51"/>
      <c r="C105" s="46"/>
      <c r="D105" s="47"/>
      <c r="E105" s="48"/>
      <c r="F105" s="48"/>
    </row>
    <row r="106" spans="1:6" s="59" customFormat="1" x14ac:dyDescent="0.2">
      <c r="A106" s="54"/>
      <c r="B106" s="50"/>
      <c r="C106" s="33"/>
      <c r="D106" s="34"/>
      <c r="E106" s="35"/>
      <c r="F106" s="33"/>
    </row>
    <row r="107" spans="1:6" s="59" customFormat="1" x14ac:dyDescent="0.2">
      <c r="A107" s="55">
        <f>COUNT($A$6:A106)+1</f>
        <v>17</v>
      </c>
      <c r="B107" s="38" t="s">
        <v>126</v>
      </c>
      <c r="C107" s="37"/>
      <c r="D107" s="22"/>
      <c r="E107" s="36"/>
      <c r="F107" s="36"/>
    </row>
    <row r="108" spans="1:6" s="59" customFormat="1" ht="25.5" x14ac:dyDescent="0.2">
      <c r="A108" s="55"/>
      <c r="B108" s="39" t="s">
        <v>127</v>
      </c>
      <c r="C108" s="45"/>
      <c r="D108" s="22"/>
      <c r="E108" s="36"/>
      <c r="F108" s="36"/>
    </row>
    <row r="109" spans="1:6" s="59" customFormat="1" x14ac:dyDescent="0.2">
      <c r="A109" s="123"/>
      <c r="B109" s="91" t="s">
        <v>49</v>
      </c>
      <c r="C109" s="92"/>
      <c r="D109" s="92"/>
      <c r="E109" s="94"/>
      <c r="F109" s="94"/>
    </row>
    <row r="110" spans="1:6" s="59" customFormat="1" x14ac:dyDescent="0.2">
      <c r="A110" s="55"/>
      <c r="B110" s="39" t="s">
        <v>128</v>
      </c>
      <c r="C110" s="45">
        <v>2</v>
      </c>
      <c r="D110" s="22" t="s">
        <v>1</v>
      </c>
      <c r="E110" s="44"/>
      <c r="F110" s="36">
        <f t="shared" ref="F110" si="11">C110*E110</f>
        <v>0</v>
      </c>
    </row>
    <row r="111" spans="1:6" s="59" customFormat="1" x14ac:dyDescent="0.2">
      <c r="A111" s="56"/>
      <c r="B111" s="51"/>
      <c r="C111" s="46"/>
      <c r="D111" s="47"/>
      <c r="E111" s="48"/>
      <c r="F111" s="48"/>
    </row>
    <row r="112" spans="1:6" s="59" customFormat="1" x14ac:dyDescent="0.2">
      <c r="A112" s="54"/>
      <c r="B112" s="50"/>
      <c r="C112" s="33"/>
      <c r="D112" s="34"/>
      <c r="E112" s="35"/>
      <c r="F112" s="33"/>
    </row>
    <row r="113" spans="1:6" s="59" customFormat="1" x14ac:dyDescent="0.2">
      <c r="A113" s="55">
        <f>COUNT($A$6:A112)+1</f>
        <v>18</v>
      </c>
      <c r="B113" s="38" t="s">
        <v>130</v>
      </c>
      <c r="C113" s="37"/>
      <c r="D113" s="22"/>
      <c r="E113" s="36"/>
      <c r="F113" s="36"/>
    </row>
    <row r="114" spans="1:6" s="59" customFormat="1" ht="25.5" x14ac:dyDescent="0.2">
      <c r="A114" s="55"/>
      <c r="B114" s="39" t="s">
        <v>131</v>
      </c>
      <c r="C114" s="45"/>
      <c r="D114" s="22"/>
      <c r="E114" s="36"/>
      <c r="F114" s="36"/>
    </row>
    <row r="115" spans="1:6" s="154" customFormat="1" x14ac:dyDescent="0.2">
      <c r="A115" s="90"/>
      <c r="B115" s="91" t="s">
        <v>49</v>
      </c>
      <c r="C115" s="96"/>
      <c r="D115" s="96"/>
      <c r="E115" s="153"/>
      <c r="F115" s="153"/>
    </row>
    <row r="116" spans="1:6" s="59" customFormat="1" x14ac:dyDescent="0.2">
      <c r="A116" s="55"/>
      <c r="B116" s="39" t="s">
        <v>192</v>
      </c>
      <c r="C116" s="45">
        <v>1</v>
      </c>
      <c r="D116" s="22" t="s">
        <v>1</v>
      </c>
      <c r="E116" s="44"/>
      <c r="F116" s="36">
        <f t="shared" ref="F116" si="12">C116*E116</f>
        <v>0</v>
      </c>
    </row>
    <row r="117" spans="1:6" s="59" customFormat="1" x14ac:dyDescent="0.2">
      <c r="A117" s="56"/>
      <c r="B117" s="51"/>
      <c r="C117" s="46"/>
      <c r="D117" s="47"/>
      <c r="E117" s="48"/>
      <c r="F117" s="48"/>
    </row>
    <row r="118" spans="1:6" s="59" customFormat="1" x14ac:dyDescent="0.2">
      <c r="A118" s="54"/>
      <c r="B118" s="50"/>
      <c r="C118" s="33"/>
      <c r="D118" s="34"/>
      <c r="E118" s="35"/>
      <c r="F118" s="33"/>
    </row>
    <row r="119" spans="1:6" s="59" customFormat="1" x14ac:dyDescent="0.2">
      <c r="A119" s="55">
        <f>COUNT($A$5:A117)+1</f>
        <v>19</v>
      </c>
      <c r="B119" s="38" t="s">
        <v>132</v>
      </c>
      <c r="C119" s="37"/>
      <c r="D119" s="22"/>
      <c r="E119" s="36"/>
      <c r="F119" s="36"/>
    </row>
    <row r="120" spans="1:6" s="59" customFormat="1" ht="127.5" x14ac:dyDescent="0.2">
      <c r="A120" s="55"/>
      <c r="B120" s="39" t="s">
        <v>133</v>
      </c>
      <c r="C120" s="45"/>
      <c r="D120" s="22"/>
      <c r="E120" s="36"/>
      <c r="F120" s="36"/>
    </row>
    <row r="121" spans="1:6" s="59" customFormat="1" x14ac:dyDescent="0.2">
      <c r="A121" s="55"/>
      <c r="B121" s="39" t="s">
        <v>129</v>
      </c>
      <c r="C121" s="45">
        <v>1</v>
      </c>
      <c r="D121" s="22" t="s">
        <v>1</v>
      </c>
      <c r="E121" s="44"/>
      <c r="F121" s="36">
        <f t="shared" ref="F121" si="13">C121*E121</f>
        <v>0</v>
      </c>
    </row>
    <row r="122" spans="1:6" s="59" customFormat="1" x14ac:dyDescent="0.2">
      <c r="A122" s="56"/>
      <c r="B122" s="51"/>
      <c r="C122" s="46"/>
      <c r="D122" s="47"/>
      <c r="E122" s="48"/>
      <c r="F122" s="48"/>
    </row>
    <row r="123" spans="1:6" s="59" customFormat="1" x14ac:dyDescent="0.2">
      <c r="A123" s="54"/>
      <c r="B123" s="50"/>
      <c r="C123" s="33"/>
      <c r="D123" s="34"/>
      <c r="E123" s="35"/>
      <c r="F123" s="33"/>
    </row>
    <row r="124" spans="1:6" s="59" customFormat="1" x14ac:dyDescent="0.2">
      <c r="A124" s="55">
        <f>COUNT($A$5:A123)+1</f>
        <v>20</v>
      </c>
      <c r="B124" s="38" t="s">
        <v>134</v>
      </c>
      <c r="C124" s="37"/>
      <c r="D124" s="22"/>
      <c r="E124" s="36"/>
      <c r="F124" s="36"/>
    </row>
    <row r="125" spans="1:6" s="59" customFormat="1" ht="25.5" x14ac:dyDescent="0.2">
      <c r="A125" s="55"/>
      <c r="B125" s="39" t="s">
        <v>135</v>
      </c>
      <c r="C125" s="45"/>
      <c r="D125" s="22"/>
      <c r="E125" s="36"/>
      <c r="F125" s="36"/>
    </row>
    <row r="126" spans="1:6" s="59" customFormat="1" x14ac:dyDescent="0.2">
      <c r="A126" s="55"/>
      <c r="B126" s="39" t="s">
        <v>87</v>
      </c>
      <c r="C126" s="45">
        <v>2</v>
      </c>
      <c r="D126" s="22" t="s">
        <v>1</v>
      </c>
      <c r="E126" s="44"/>
      <c r="F126" s="36">
        <f>C126*E126</f>
        <v>0</v>
      </c>
    </row>
    <row r="127" spans="1:6" s="59" customFormat="1" x14ac:dyDescent="0.2">
      <c r="A127" s="55"/>
      <c r="B127" s="39" t="s">
        <v>140</v>
      </c>
      <c r="C127" s="45">
        <v>2</v>
      </c>
      <c r="D127" s="22" t="s">
        <v>1</v>
      </c>
      <c r="E127" s="44"/>
      <c r="F127" s="36">
        <f>C127*E127</f>
        <v>0</v>
      </c>
    </row>
    <row r="128" spans="1:6" s="59" customFormat="1" x14ac:dyDescent="0.2">
      <c r="A128" s="55"/>
      <c r="B128" s="39" t="s">
        <v>139</v>
      </c>
      <c r="C128" s="45">
        <v>2</v>
      </c>
      <c r="D128" s="22" t="s">
        <v>1</v>
      </c>
      <c r="E128" s="44"/>
      <c r="F128" s="36">
        <f t="shared" ref="F128" si="14">C128*E128</f>
        <v>0</v>
      </c>
    </row>
    <row r="129" spans="1:6" s="59" customFormat="1" x14ac:dyDescent="0.2">
      <c r="A129" s="56"/>
      <c r="B129" s="51"/>
      <c r="C129" s="46"/>
      <c r="D129" s="47"/>
      <c r="E129" s="48"/>
      <c r="F129" s="48"/>
    </row>
    <row r="130" spans="1:6" s="59" customFormat="1" x14ac:dyDescent="0.2">
      <c r="A130" s="54"/>
      <c r="B130" s="50"/>
      <c r="C130" s="33"/>
      <c r="D130" s="34"/>
      <c r="E130" s="35"/>
      <c r="F130" s="33"/>
    </row>
    <row r="131" spans="1:6" s="59" customFormat="1" x14ac:dyDescent="0.2">
      <c r="A131" s="55">
        <f>COUNT($A$5:A130)+1</f>
        <v>21</v>
      </c>
      <c r="B131" s="38" t="s">
        <v>137</v>
      </c>
      <c r="C131" s="37"/>
      <c r="D131" s="22"/>
      <c r="E131" s="36"/>
      <c r="F131" s="36"/>
    </row>
    <row r="132" spans="1:6" s="59" customFormat="1" ht="51" x14ac:dyDescent="0.2">
      <c r="A132" s="55"/>
      <c r="B132" s="39" t="s">
        <v>138</v>
      </c>
      <c r="C132" s="45"/>
      <c r="D132" s="22"/>
      <c r="E132" s="36"/>
      <c r="F132" s="36"/>
    </row>
    <row r="133" spans="1:6" s="59" customFormat="1" x14ac:dyDescent="0.2">
      <c r="A133" s="96"/>
      <c r="B133" s="91" t="s">
        <v>49</v>
      </c>
      <c r="C133" s="124"/>
      <c r="D133" s="92"/>
      <c r="E133" s="94"/>
      <c r="F133" s="94"/>
    </row>
    <row r="134" spans="1:6" s="59" customFormat="1" x14ac:dyDescent="0.2">
      <c r="A134" s="55"/>
      <c r="B134" s="39" t="s">
        <v>87</v>
      </c>
      <c r="C134" s="45">
        <v>5</v>
      </c>
      <c r="D134" s="22" t="s">
        <v>1</v>
      </c>
      <c r="E134" s="44"/>
      <c r="F134" s="36">
        <f t="shared" ref="F134" si="15">C134*E134</f>
        <v>0</v>
      </c>
    </row>
    <row r="135" spans="1:6" s="59" customFormat="1" x14ac:dyDescent="0.2">
      <c r="A135" s="55"/>
      <c r="B135" s="39" t="s">
        <v>140</v>
      </c>
      <c r="C135" s="45">
        <v>2</v>
      </c>
      <c r="D135" s="22" t="s">
        <v>1</v>
      </c>
      <c r="E135" s="44"/>
      <c r="F135" s="36">
        <f t="shared" ref="F135:F136" si="16">C135*E135</f>
        <v>0</v>
      </c>
    </row>
    <row r="136" spans="1:6" s="59" customFormat="1" x14ac:dyDescent="0.2">
      <c r="A136" s="55"/>
      <c r="B136" s="39" t="s">
        <v>139</v>
      </c>
      <c r="C136" s="45">
        <v>2</v>
      </c>
      <c r="D136" s="22" t="s">
        <v>1</v>
      </c>
      <c r="E136" s="44"/>
      <c r="F136" s="36">
        <f t="shared" si="16"/>
        <v>0</v>
      </c>
    </row>
    <row r="137" spans="1:6" s="59" customFormat="1" x14ac:dyDescent="0.2">
      <c r="A137" s="56"/>
      <c r="B137" s="51"/>
      <c r="C137" s="46"/>
      <c r="D137" s="47"/>
      <c r="E137" s="48"/>
      <c r="F137" s="48"/>
    </row>
    <row r="138" spans="1:6" s="59" customFormat="1" x14ac:dyDescent="0.2">
      <c r="A138" s="54"/>
      <c r="B138" s="50"/>
      <c r="C138" s="33"/>
      <c r="D138" s="34"/>
      <c r="E138" s="35"/>
      <c r="F138" s="33"/>
    </row>
    <row r="139" spans="1:6" s="59" customFormat="1" x14ac:dyDescent="0.2">
      <c r="A139" s="55">
        <f>COUNT($A$7:A138)+1</f>
        <v>22</v>
      </c>
      <c r="B139" s="38" t="s">
        <v>209</v>
      </c>
      <c r="C139" s="37"/>
      <c r="D139" s="22"/>
      <c r="E139" s="36"/>
      <c r="F139" s="36"/>
    </row>
    <row r="140" spans="1:6" s="59" customFormat="1" ht="43.5" customHeight="1" x14ac:dyDescent="0.2">
      <c r="A140" s="55"/>
      <c r="B140" s="39" t="s">
        <v>210</v>
      </c>
      <c r="C140" s="45"/>
      <c r="D140" s="22"/>
      <c r="E140" s="36"/>
      <c r="F140" s="36"/>
    </row>
    <row r="141" spans="1:6" s="59" customFormat="1" x14ac:dyDescent="0.2">
      <c r="A141" s="96"/>
      <c r="B141" s="91" t="s">
        <v>49</v>
      </c>
      <c r="C141" s="92"/>
      <c r="D141" s="92"/>
      <c r="E141" s="94"/>
      <c r="F141" s="94"/>
    </row>
    <row r="142" spans="1:6" s="59" customFormat="1" x14ac:dyDescent="0.2">
      <c r="A142" s="55"/>
      <c r="B142" s="39" t="s">
        <v>211</v>
      </c>
      <c r="C142" s="45">
        <v>2</v>
      </c>
      <c r="D142" s="22" t="s">
        <v>1</v>
      </c>
      <c r="E142" s="44"/>
      <c r="F142" s="36">
        <f t="shared" ref="F142" si="17">C142*E142</f>
        <v>0</v>
      </c>
    </row>
    <row r="143" spans="1:6" s="59" customFormat="1" x14ac:dyDescent="0.2">
      <c r="A143" s="56"/>
      <c r="B143" s="51"/>
      <c r="C143" s="46"/>
      <c r="D143" s="47"/>
      <c r="E143" s="48"/>
      <c r="F143" s="48"/>
    </row>
    <row r="144" spans="1:6" s="59" customFormat="1" x14ac:dyDescent="0.2">
      <c r="A144" s="54"/>
      <c r="B144" s="50"/>
      <c r="C144" s="33"/>
      <c r="D144" s="34"/>
      <c r="E144" s="35"/>
      <c r="F144" s="33"/>
    </row>
    <row r="145" spans="1:6" s="59" customFormat="1" x14ac:dyDescent="0.2">
      <c r="A145" s="55">
        <f>COUNT($A$6:A144)+1</f>
        <v>23</v>
      </c>
      <c r="B145" s="38" t="s">
        <v>141</v>
      </c>
      <c r="C145" s="37"/>
      <c r="D145" s="22"/>
      <c r="E145" s="36"/>
      <c r="F145" s="36"/>
    </row>
    <row r="146" spans="1:6" s="59" customFormat="1" ht="25.5" x14ac:dyDescent="0.2">
      <c r="A146" s="55"/>
      <c r="B146" s="39" t="s">
        <v>142</v>
      </c>
      <c r="C146" s="45"/>
      <c r="D146" s="22"/>
      <c r="E146" s="36"/>
      <c r="F146" s="36"/>
    </row>
    <row r="147" spans="1:6" s="59" customFormat="1" x14ac:dyDescent="0.2">
      <c r="A147" s="55"/>
      <c r="B147" s="39" t="s">
        <v>49</v>
      </c>
      <c r="C147" s="45">
        <v>1</v>
      </c>
      <c r="D147" s="22" t="s">
        <v>1</v>
      </c>
      <c r="E147" s="44"/>
      <c r="F147" s="36">
        <f>C147*E147</f>
        <v>0</v>
      </c>
    </row>
    <row r="148" spans="1:6" s="59" customFormat="1" x14ac:dyDescent="0.2">
      <c r="A148" s="56"/>
      <c r="B148" s="51"/>
      <c r="C148" s="46"/>
      <c r="D148" s="47"/>
      <c r="E148" s="48"/>
      <c r="F148" s="48"/>
    </row>
    <row r="149" spans="1:6" s="59" customFormat="1" x14ac:dyDescent="0.2">
      <c r="A149" s="54"/>
      <c r="B149" s="50"/>
      <c r="C149" s="33"/>
      <c r="D149" s="34"/>
      <c r="E149" s="35"/>
      <c r="F149" s="33"/>
    </row>
    <row r="150" spans="1:6" s="59" customFormat="1" x14ac:dyDescent="0.2">
      <c r="A150" s="55">
        <f>COUNT($A$6:A149)+1</f>
        <v>24</v>
      </c>
      <c r="B150" s="38" t="s">
        <v>143</v>
      </c>
      <c r="C150" s="37"/>
      <c r="D150" s="22"/>
      <c r="E150" s="36"/>
      <c r="F150" s="36"/>
    </row>
    <row r="151" spans="1:6" s="59" customFormat="1" x14ac:dyDescent="0.2">
      <c r="A151" s="55"/>
      <c r="B151" s="39" t="s">
        <v>144</v>
      </c>
      <c r="C151" s="45"/>
    </row>
    <row r="152" spans="1:6" s="59" customFormat="1" x14ac:dyDescent="0.2">
      <c r="A152" s="55"/>
      <c r="B152" s="39"/>
      <c r="C152" s="45">
        <v>1</v>
      </c>
      <c r="D152" s="22" t="s">
        <v>1</v>
      </c>
      <c r="E152" s="44"/>
      <c r="F152" s="36">
        <f>C152*E152</f>
        <v>0</v>
      </c>
    </row>
    <row r="153" spans="1:6" s="59" customFormat="1" x14ac:dyDescent="0.2">
      <c r="A153" s="56"/>
      <c r="B153" s="51"/>
      <c r="C153" s="46"/>
      <c r="D153" s="47"/>
      <c r="E153" s="48"/>
      <c r="F153" s="48"/>
    </row>
    <row r="154" spans="1:6" s="59" customFormat="1" x14ac:dyDescent="0.2">
      <c r="A154" s="54"/>
      <c r="B154" s="50"/>
      <c r="C154" s="33"/>
      <c r="D154" s="34"/>
      <c r="E154" s="35"/>
      <c r="F154" s="33"/>
    </row>
    <row r="155" spans="1:6" s="59" customFormat="1" x14ac:dyDescent="0.2">
      <c r="A155" s="55">
        <f>COUNT($A$6:A154)+1</f>
        <v>25</v>
      </c>
      <c r="B155" s="38" t="s">
        <v>145</v>
      </c>
      <c r="C155" s="37"/>
      <c r="D155" s="22"/>
      <c r="E155" s="36"/>
      <c r="F155" s="36"/>
    </row>
    <row r="156" spans="1:6" s="59" customFormat="1" x14ac:dyDescent="0.2">
      <c r="A156" s="55"/>
      <c r="B156" s="39" t="s">
        <v>146</v>
      </c>
      <c r="C156" s="92">
        <v>1</v>
      </c>
      <c r="D156" s="22" t="s">
        <v>1</v>
      </c>
      <c r="E156" s="44"/>
      <c r="F156" s="36">
        <f>C156*E156</f>
        <v>0</v>
      </c>
    </row>
    <row r="157" spans="1:6" s="59" customFormat="1" x14ac:dyDescent="0.2">
      <c r="A157" s="56"/>
      <c r="B157" s="51"/>
      <c r="C157" s="46"/>
      <c r="D157" s="47"/>
      <c r="E157" s="48"/>
      <c r="F157" s="48"/>
    </row>
    <row r="158" spans="1:6" s="59" customFormat="1" x14ac:dyDescent="0.2">
      <c r="A158" s="54"/>
      <c r="B158" s="50"/>
      <c r="C158" s="33"/>
      <c r="D158" s="34"/>
      <c r="E158" s="35"/>
      <c r="F158" s="33"/>
    </row>
    <row r="159" spans="1:6" s="59" customFormat="1" x14ac:dyDescent="0.2">
      <c r="A159" s="55">
        <f>COUNT($A$6:A158)+1</f>
        <v>26</v>
      </c>
      <c r="B159" s="38" t="s">
        <v>147</v>
      </c>
      <c r="C159" s="37"/>
      <c r="D159" s="22"/>
      <c r="E159" s="36"/>
      <c r="F159" s="36"/>
    </row>
    <row r="160" spans="1:6" s="59" customFormat="1" ht="17.100000000000001" customHeight="1" x14ac:dyDescent="0.2">
      <c r="A160" s="55"/>
      <c r="B160" s="39" t="s">
        <v>148</v>
      </c>
      <c r="C160" s="45"/>
      <c r="D160" s="22"/>
      <c r="E160" s="36"/>
      <c r="F160" s="36"/>
    </row>
    <row r="161" spans="1:6" s="59" customFormat="1" x14ac:dyDescent="0.2">
      <c r="A161" s="55"/>
      <c r="B161" s="39" t="s">
        <v>193</v>
      </c>
      <c r="C161" s="45">
        <v>4</v>
      </c>
      <c r="D161" s="22" t="s">
        <v>1</v>
      </c>
      <c r="E161" s="44"/>
      <c r="F161" s="36">
        <f t="shared" ref="F161" si="18">C161*E161</f>
        <v>0</v>
      </c>
    </row>
    <row r="162" spans="1:6" s="59" customFormat="1" x14ac:dyDescent="0.2">
      <c r="A162" s="55"/>
      <c r="B162" s="39" t="s">
        <v>150</v>
      </c>
      <c r="C162" s="45">
        <v>8</v>
      </c>
      <c r="D162" s="22" t="s">
        <v>1</v>
      </c>
      <c r="E162" s="44"/>
      <c r="F162" s="36">
        <f t="shared" ref="F162" si="19">C162*E162</f>
        <v>0</v>
      </c>
    </row>
    <row r="163" spans="1:6" s="59" customFormat="1" x14ac:dyDescent="0.2">
      <c r="A163" s="56"/>
      <c r="B163" s="51"/>
      <c r="C163" s="46"/>
      <c r="D163" s="47"/>
      <c r="E163" s="48"/>
      <c r="F163" s="48"/>
    </row>
    <row r="164" spans="1:6" s="59" customFormat="1" x14ac:dyDescent="0.2">
      <c r="A164" s="54"/>
      <c r="B164" s="50"/>
      <c r="C164" s="33"/>
      <c r="D164" s="34"/>
      <c r="E164" s="35"/>
      <c r="F164" s="33"/>
    </row>
    <row r="165" spans="1:6" s="59" customFormat="1" x14ac:dyDescent="0.2">
      <c r="A165" s="55">
        <f>COUNT($A$6:A162)+1</f>
        <v>27</v>
      </c>
      <c r="B165" s="38" t="s">
        <v>153</v>
      </c>
      <c r="C165" s="37"/>
      <c r="D165" s="22"/>
      <c r="E165" s="36"/>
      <c r="F165" s="36"/>
    </row>
    <row r="166" spans="1:6" s="59" customFormat="1" x14ac:dyDescent="0.2">
      <c r="A166" s="55"/>
      <c r="B166" s="39" t="s">
        <v>154</v>
      </c>
      <c r="C166" s="45"/>
      <c r="D166" s="22"/>
      <c r="E166" s="36"/>
      <c r="F166" s="36"/>
    </row>
    <row r="167" spans="1:6" s="59" customFormat="1" x14ac:dyDescent="0.2">
      <c r="A167" s="55"/>
      <c r="B167" s="39" t="s">
        <v>193</v>
      </c>
      <c r="C167" s="45">
        <v>2</v>
      </c>
      <c r="D167" s="22" t="s">
        <v>1</v>
      </c>
      <c r="E167" s="44"/>
      <c r="F167" s="36">
        <f t="shared" ref="F167:F168" si="20">C167*E167</f>
        <v>0</v>
      </c>
    </row>
    <row r="168" spans="1:6" s="59" customFormat="1" x14ac:dyDescent="0.2">
      <c r="A168" s="55"/>
      <c r="B168" s="39" t="s">
        <v>150</v>
      </c>
      <c r="C168" s="45">
        <v>2</v>
      </c>
      <c r="D168" s="22" t="s">
        <v>1</v>
      </c>
      <c r="E168" s="44"/>
      <c r="F168" s="36">
        <f t="shared" si="20"/>
        <v>0</v>
      </c>
    </row>
    <row r="169" spans="1:6" s="59" customFormat="1" x14ac:dyDescent="0.2">
      <c r="A169" s="56"/>
      <c r="B169" s="51"/>
      <c r="C169" s="46"/>
      <c r="D169" s="47"/>
      <c r="E169" s="48"/>
      <c r="F169" s="48"/>
    </row>
    <row r="170" spans="1:6" s="59" customFormat="1" x14ac:dyDescent="0.2">
      <c r="A170" s="54"/>
      <c r="B170" s="50"/>
      <c r="C170" s="33"/>
      <c r="D170" s="34"/>
      <c r="E170" s="35"/>
      <c r="F170" s="33"/>
    </row>
    <row r="171" spans="1:6" s="59" customFormat="1" x14ac:dyDescent="0.2">
      <c r="A171" s="55">
        <f>COUNT($A$6:A170)+1</f>
        <v>28</v>
      </c>
      <c r="B171" s="38" t="s">
        <v>155</v>
      </c>
      <c r="C171" s="37"/>
      <c r="D171" s="22"/>
      <c r="E171" s="36"/>
      <c r="F171" s="36"/>
    </row>
    <row r="172" spans="1:6" s="59" customFormat="1" ht="38.25" x14ac:dyDescent="0.2">
      <c r="A172" s="55"/>
      <c r="B172" s="39" t="s">
        <v>156</v>
      </c>
      <c r="C172" s="45"/>
      <c r="D172" s="22"/>
      <c r="E172" s="36"/>
      <c r="F172" s="36"/>
    </row>
    <row r="173" spans="1:6" s="59" customFormat="1" ht="14.25" x14ac:dyDescent="0.2">
      <c r="A173" s="55"/>
      <c r="B173" s="39"/>
      <c r="C173" s="45">
        <v>6.5</v>
      </c>
      <c r="D173" s="22" t="s">
        <v>14</v>
      </c>
      <c r="E173" s="44"/>
      <c r="F173" s="36">
        <f>C173*E173</f>
        <v>0</v>
      </c>
    </row>
    <row r="174" spans="1:6" s="59" customFormat="1" x14ac:dyDescent="0.2">
      <c r="A174" s="56"/>
      <c r="B174" s="51"/>
      <c r="C174" s="46"/>
      <c r="D174" s="47"/>
      <c r="E174" s="48"/>
      <c r="F174" s="48"/>
    </row>
    <row r="175" spans="1:6" s="125" customFormat="1" x14ac:dyDescent="0.2">
      <c r="A175" s="54"/>
      <c r="B175" s="50"/>
      <c r="C175" s="33"/>
      <c r="D175" s="34"/>
      <c r="E175" s="35"/>
      <c r="F175" s="33"/>
    </row>
    <row r="176" spans="1:6" s="125" customFormat="1" x14ac:dyDescent="0.2">
      <c r="A176" s="55">
        <f>COUNT($A$6:A175)+1</f>
        <v>29</v>
      </c>
      <c r="B176" s="38" t="s">
        <v>157</v>
      </c>
      <c r="C176" s="37"/>
      <c r="D176" s="22"/>
      <c r="E176" s="36"/>
      <c r="F176" s="36"/>
    </row>
    <row r="177" spans="1:6" s="125" customFormat="1" ht="76.5" x14ac:dyDescent="0.2">
      <c r="A177" s="55"/>
      <c r="B177" s="39" t="s">
        <v>163</v>
      </c>
      <c r="C177" s="45"/>
      <c r="D177" s="22"/>
      <c r="E177" s="36"/>
      <c r="F177" s="36"/>
    </row>
    <row r="178" spans="1:6" s="125" customFormat="1" x14ac:dyDescent="0.2">
      <c r="A178" s="90"/>
      <c r="B178" s="95" t="s">
        <v>43</v>
      </c>
      <c r="C178" s="92"/>
      <c r="D178" s="92"/>
      <c r="E178" s="94"/>
      <c r="F178" s="94"/>
    </row>
    <row r="179" spans="1:6" s="125" customFormat="1" x14ac:dyDescent="0.2">
      <c r="A179" s="55"/>
      <c r="B179" s="39" t="s">
        <v>158</v>
      </c>
      <c r="C179" s="45">
        <v>12</v>
      </c>
      <c r="D179" s="22" t="s">
        <v>16</v>
      </c>
      <c r="E179" s="44"/>
      <c r="F179" s="36">
        <f>C179*E179</f>
        <v>0</v>
      </c>
    </row>
    <row r="180" spans="1:6" s="125" customFormat="1" x14ac:dyDescent="0.2">
      <c r="A180" s="55"/>
      <c r="B180" s="39" t="s">
        <v>194</v>
      </c>
      <c r="C180" s="45">
        <v>12</v>
      </c>
      <c r="D180" s="22" t="s">
        <v>16</v>
      </c>
      <c r="E180" s="44"/>
      <c r="F180" s="36">
        <f>C180*E180</f>
        <v>0</v>
      </c>
    </row>
    <row r="181" spans="1:6" s="125" customFormat="1" x14ac:dyDescent="0.2">
      <c r="A181" s="56"/>
      <c r="B181" s="51"/>
      <c r="C181" s="46"/>
      <c r="D181" s="47"/>
      <c r="E181" s="48"/>
      <c r="F181" s="48"/>
    </row>
    <row r="182" spans="1:6" s="59" customFormat="1" x14ac:dyDescent="0.2">
      <c r="A182" s="54"/>
      <c r="B182" s="50"/>
      <c r="C182" s="33"/>
      <c r="D182" s="34"/>
      <c r="E182" s="35"/>
      <c r="F182" s="33"/>
    </row>
    <row r="183" spans="1:6" s="59" customFormat="1" x14ac:dyDescent="0.2">
      <c r="A183" s="55">
        <f>COUNT($A$6:A182)+1</f>
        <v>30</v>
      </c>
      <c r="B183" s="91" t="s">
        <v>201</v>
      </c>
      <c r="C183" s="37"/>
      <c r="D183" s="22"/>
      <c r="E183" s="36"/>
      <c r="F183" s="36"/>
    </row>
    <row r="184" spans="1:6" s="59" customFormat="1" ht="25.5" x14ac:dyDescent="0.2">
      <c r="A184" s="55"/>
      <c r="B184" s="105" t="s">
        <v>202</v>
      </c>
      <c r="C184" s="45"/>
      <c r="D184" s="22"/>
      <c r="E184" s="36"/>
      <c r="F184" s="36"/>
    </row>
    <row r="185" spans="1:6" s="59" customFormat="1" ht="14.25" x14ac:dyDescent="0.2">
      <c r="A185" s="55"/>
      <c r="B185" s="39"/>
      <c r="C185" s="45">
        <v>10</v>
      </c>
      <c r="D185" s="22" t="s">
        <v>14</v>
      </c>
      <c r="E185" s="44"/>
      <c r="F185" s="36">
        <f>C185*E185</f>
        <v>0</v>
      </c>
    </row>
    <row r="186" spans="1:6" s="59" customFormat="1" x14ac:dyDescent="0.2">
      <c r="A186" s="56"/>
      <c r="B186" s="51"/>
      <c r="C186" s="46"/>
      <c r="D186" s="47"/>
      <c r="E186" s="48"/>
      <c r="F186" s="48"/>
    </row>
    <row r="187" spans="1:6" s="59" customFormat="1" x14ac:dyDescent="0.2">
      <c r="A187" s="54"/>
      <c r="B187" s="50"/>
      <c r="C187" s="33"/>
      <c r="D187" s="34"/>
      <c r="E187" s="35"/>
      <c r="F187" s="33"/>
    </row>
    <row r="188" spans="1:6" s="59" customFormat="1" x14ac:dyDescent="0.2">
      <c r="A188" s="55">
        <f>COUNT($A$6:A187)+1</f>
        <v>31</v>
      </c>
      <c r="B188" s="101" t="s">
        <v>203</v>
      </c>
      <c r="C188" s="37"/>
      <c r="D188" s="22"/>
      <c r="E188" s="36"/>
      <c r="F188" s="36"/>
    </row>
    <row r="189" spans="1:6" s="59" customFormat="1" ht="25.5" x14ac:dyDescent="0.2">
      <c r="A189" s="55"/>
      <c r="B189" s="105" t="s">
        <v>204</v>
      </c>
      <c r="C189" s="45">
        <v>1</v>
      </c>
      <c r="D189" s="22" t="s">
        <v>27</v>
      </c>
      <c r="E189" s="44"/>
      <c r="F189" s="36">
        <f>C189*E189</f>
        <v>0</v>
      </c>
    </row>
    <row r="190" spans="1:6" s="59" customFormat="1" x14ac:dyDescent="0.2">
      <c r="A190" s="56"/>
      <c r="B190" s="51"/>
      <c r="C190" s="46"/>
      <c r="D190" s="47"/>
      <c r="E190" s="48"/>
      <c r="F190" s="48"/>
    </row>
    <row r="191" spans="1:6" s="59" customFormat="1" x14ac:dyDescent="0.2">
      <c r="A191" s="54"/>
      <c r="B191" s="50"/>
      <c r="C191" s="33"/>
      <c r="D191" s="34"/>
      <c r="E191" s="35"/>
      <c r="F191" s="33"/>
    </row>
    <row r="192" spans="1:6" s="59" customFormat="1" x14ac:dyDescent="0.2">
      <c r="A192" s="55">
        <f>COUNT($A$6:A191)+1</f>
        <v>32</v>
      </c>
      <c r="B192" s="38" t="s">
        <v>17</v>
      </c>
      <c r="C192" s="37"/>
      <c r="D192" s="22"/>
      <c r="E192" s="36"/>
      <c r="F192" s="36"/>
    </row>
    <row r="193" spans="1:6" s="59" customFormat="1" ht="38.25" x14ac:dyDescent="0.2">
      <c r="A193" s="55"/>
      <c r="B193" s="39" t="s">
        <v>166</v>
      </c>
      <c r="C193" s="45"/>
      <c r="D193" s="22"/>
      <c r="E193" s="36"/>
      <c r="F193" s="36"/>
    </row>
    <row r="194" spans="1:6" s="59" customFormat="1" x14ac:dyDescent="0.2">
      <c r="B194" s="115"/>
      <c r="C194" s="92"/>
      <c r="D194" s="116">
        <v>0.1</v>
      </c>
      <c r="E194" s="94"/>
      <c r="F194" s="117">
        <f>SUM(F6:F181)*D194</f>
        <v>0</v>
      </c>
    </row>
    <row r="195" spans="1:6" s="59" customFormat="1" x14ac:dyDescent="0.2">
      <c r="A195" s="118"/>
      <c r="B195" s="119"/>
      <c r="C195" s="120"/>
      <c r="D195" s="121"/>
      <c r="E195" s="122"/>
      <c r="F195" s="122"/>
    </row>
    <row r="196" spans="1:6" s="59" customFormat="1" x14ac:dyDescent="0.2">
      <c r="A196" s="40"/>
      <c r="B196" s="52" t="s">
        <v>167</v>
      </c>
      <c r="C196" s="41"/>
      <c r="D196" s="42"/>
      <c r="E196" s="43" t="s">
        <v>13</v>
      </c>
      <c r="F196" s="43">
        <f>SUM(F11:F195)</f>
        <v>0</v>
      </c>
    </row>
  </sheetData>
  <sheetProtection algorithmName="SHA-512" hashValue="TI5mYsR85G/fsX7t5WigY3t8gi0NmUG66IayPG95ASMZas3oXcJ6KKF6577lNEhUem6NCtvh47dVfEUmi3615g==" saltValue="u3+5rrYLMFchp3STG9Hmo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RAZVOJ&amp;RJPE-SIR-257/24</oddHeader>
    <oddFooter>&amp;C&amp;P / &amp;N</oddFooter>
  </headerFooter>
  <rowBreaks count="5" manualBreakCount="5">
    <brk id="20" max="5" man="1"/>
    <brk id="52" max="5" man="1"/>
    <brk id="84" max="5" man="1"/>
    <brk id="117" max="5" man="1"/>
    <brk id="153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G27"/>
  <sheetViews>
    <sheetView zoomScaleNormal="100" workbookViewId="0">
      <selection activeCell="G6" sqref="G6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46.5703125" style="1" customWidth="1"/>
    <col min="4" max="4" width="10" style="1" customWidth="1"/>
    <col min="5" max="5" width="9" style="1" customWidth="1"/>
    <col min="6" max="6" width="10.85546875" style="1" bestFit="1" customWidth="1"/>
    <col min="7" max="7" width="16.42578125" style="18" bestFit="1" customWidth="1"/>
    <col min="8" max="16384" width="8.85546875" style="1"/>
  </cols>
  <sheetData>
    <row r="1" spans="1:7" ht="18" x14ac:dyDescent="0.2">
      <c r="A1" s="26" t="s">
        <v>2</v>
      </c>
      <c r="B1" s="26"/>
      <c r="C1" s="26"/>
      <c r="D1" s="26"/>
      <c r="E1" s="26"/>
      <c r="F1" s="26"/>
      <c r="G1" s="26"/>
    </row>
    <row r="2" spans="1:7" ht="15" customHeight="1" x14ac:dyDescent="0.2">
      <c r="A2" s="161" t="s">
        <v>20</v>
      </c>
      <c r="B2" s="161"/>
      <c r="C2" s="161"/>
      <c r="D2" s="161"/>
      <c r="E2" s="161"/>
      <c r="F2" s="161"/>
      <c r="G2" s="161"/>
    </row>
    <row r="3" spans="1:7" ht="15" customHeight="1" x14ac:dyDescent="0.2">
      <c r="A3" s="162" t="s">
        <v>212</v>
      </c>
      <c r="B3" s="161"/>
      <c r="C3" s="161"/>
      <c r="D3" s="161"/>
      <c r="E3" s="161"/>
      <c r="F3" s="161"/>
      <c r="G3" s="161"/>
    </row>
    <row r="4" spans="1:7" ht="15" customHeight="1" x14ac:dyDescent="0.2">
      <c r="A4" s="161"/>
      <c r="B4" s="161"/>
      <c r="C4" s="161"/>
      <c r="D4" s="161"/>
      <c r="E4" s="161"/>
      <c r="F4" s="161"/>
      <c r="G4" s="161"/>
    </row>
    <row r="5" spans="1:7" ht="25.5" x14ac:dyDescent="0.2">
      <c r="A5" s="6" t="s">
        <v>18</v>
      </c>
      <c r="B5" s="169" t="s">
        <v>32</v>
      </c>
      <c r="C5" s="169"/>
      <c r="D5" s="169"/>
      <c r="E5" s="169"/>
      <c r="F5" s="169"/>
      <c r="G5" s="89" t="s">
        <v>19</v>
      </c>
    </row>
    <row r="6" spans="1:7" x14ac:dyDescent="0.2">
      <c r="A6" s="8" t="s">
        <v>36</v>
      </c>
      <c r="B6" s="170" t="s">
        <v>37</v>
      </c>
      <c r="C6" s="171"/>
      <c r="D6" s="171"/>
      <c r="E6" s="171"/>
      <c r="F6" s="172"/>
      <c r="G6" s="11">
        <f>SUM(G7:G8)</f>
        <v>0</v>
      </c>
    </row>
    <row r="7" spans="1:7" x14ac:dyDescent="0.2">
      <c r="A7" s="8" t="s">
        <v>35</v>
      </c>
      <c r="B7" s="173" t="s">
        <v>38</v>
      </c>
      <c r="C7" s="173"/>
      <c r="D7" s="173"/>
      <c r="E7" s="173"/>
      <c r="F7" s="173"/>
      <c r="G7" s="9">
        <f>G18</f>
        <v>0</v>
      </c>
    </row>
    <row r="8" spans="1:7" x14ac:dyDescent="0.2">
      <c r="A8" s="10" t="s">
        <v>34</v>
      </c>
      <c r="B8" s="170" t="s">
        <v>39</v>
      </c>
      <c r="C8" s="171"/>
      <c r="D8" s="171"/>
      <c r="E8" s="171"/>
      <c r="F8" s="171"/>
      <c r="G8" s="9">
        <f>G27</f>
        <v>0</v>
      </c>
    </row>
    <row r="9" spans="1:7" ht="13.5" thickBot="1" x14ac:dyDescent="0.25">
      <c r="A9" s="13"/>
      <c r="B9" s="14"/>
      <c r="C9" s="15"/>
      <c r="D9" s="140"/>
      <c r="E9" s="15"/>
      <c r="F9" s="15"/>
      <c r="G9" s="16"/>
    </row>
    <row r="10" spans="1:7" x14ac:dyDescent="0.2">
      <c r="A10" s="17"/>
      <c r="B10" s="17"/>
      <c r="C10" s="17"/>
      <c r="D10" s="17"/>
      <c r="E10" s="17"/>
      <c r="F10" s="17"/>
      <c r="G10" s="17"/>
    </row>
    <row r="11" spans="1:7" ht="15.75" x14ac:dyDescent="0.25">
      <c r="A11" s="25" t="s">
        <v>213</v>
      </c>
      <c r="B11" s="23"/>
      <c r="C11" s="24"/>
      <c r="D11" s="24"/>
      <c r="E11" s="23"/>
      <c r="F11" s="23"/>
      <c r="G11" s="22"/>
    </row>
    <row r="12" spans="1:7" x14ac:dyDescent="0.2">
      <c r="A12" s="163" t="s">
        <v>38</v>
      </c>
      <c r="B12" s="164"/>
      <c r="C12" s="164"/>
      <c r="D12" s="164"/>
      <c r="E12" s="164"/>
      <c r="F12" s="164"/>
      <c r="G12" s="165"/>
    </row>
    <row r="13" spans="1:7" ht="25.5" x14ac:dyDescent="0.2">
      <c r="A13" s="167" t="s">
        <v>15</v>
      </c>
      <c r="B13" s="174" t="s">
        <v>23</v>
      </c>
      <c r="C13" s="175"/>
      <c r="D13" s="174" t="s">
        <v>24</v>
      </c>
      <c r="E13" s="175"/>
      <c r="F13" s="88" t="s">
        <v>25</v>
      </c>
      <c r="G13" s="88" t="s">
        <v>3</v>
      </c>
    </row>
    <row r="14" spans="1:7" x14ac:dyDescent="0.2">
      <c r="A14" s="168"/>
      <c r="B14" s="176"/>
      <c r="C14" s="177"/>
      <c r="D14" s="176"/>
      <c r="E14" s="177"/>
      <c r="F14" s="2" t="s">
        <v>4</v>
      </c>
      <c r="G14" s="2" t="s">
        <v>12</v>
      </c>
    </row>
    <row r="15" spans="1:7" x14ac:dyDescent="0.2">
      <c r="A15" s="3" t="s">
        <v>214</v>
      </c>
      <c r="B15" s="157" t="str">
        <f>[1]Vrocevod_P3826_SD!B3</f>
        <v>POVEČANJE VROČEVODA P3826, DN80/180</v>
      </c>
      <c r="C15" s="158"/>
      <c r="D15" s="159" t="s">
        <v>215</v>
      </c>
      <c r="E15" s="160"/>
      <c r="F15" s="19">
        <v>30</v>
      </c>
      <c r="G15" s="4">
        <f>Vrocevod_P3826_SD!F196</f>
        <v>0</v>
      </c>
    </row>
    <row r="16" spans="1:7" x14ac:dyDescent="0.2">
      <c r="A16" s="3"/>
      <c r="B16" s="157"/>
      <c r="C16" s="158"/>
      <c r="D16" s="159"/>
      <c r="E16" s="160"/>
      <c r="F16" s="19"/>
      <c r="G16" s="4"/>
    </row>
    <row r="17" spans="1:7" x14ac:dyDescent="0.2">
      <c r="A17" s="3"/>
      <c r="B17" s="157"/>
      <c r="C17" s="158"/>
      <c r="D17" s="159"/>
      <c r="E17" s="160"/>
      <c r="F17" s="19"/>
      <c r="G17" s="4"/>
    </row>
    <row r="18" spans="1:7" x14ac:dyDescent="0.2">
      <c r="A18" s="166" t="s">
        <v>40</v>
      </c>
      <c r="B18" s="166"/>
      <c r="C18" s="166"/>
      <c r="D18" s="166"/>
      <c r="E18" s="166"/>
      <c r="F18" s="166"/>
      <c r="G18" s="5">
        <f>SUM(G15:G17)</f>
        <v>0</v>
      </c>
    </row>
    <row r="19" spans="1:7" x14ac:dyDescent="0.2">
      <c r="A19" s="21"/>
      <c r="B19" s="21"/>
      <c r="C19" s="21"/>
      <c r="D19" s="21"/>
      <c r="E19" s="21"/>
      <c r="F19" s="21"/>
      <c r="G19" s="12"/>
    </row>
    <row r="20" spans="1:7" x14ac:dyDescent="0.2">
      <c r="A20" s="163" t="s">
        <v>39</v>
      </c>
      <c r="B20" s="164"/>
      <c r="C20" s="164"/>
      <c r="D20" s="164"/>
      <c r="E20" s="164"/>
      <c r="F20" s="164"/>
      <c r="G20" s="165"/>
    </row>
    <row r="21" spans="1:7" ht="25.5" x14ac:dyDescent="0.2">
      <c r="A21" s="167" t="s">
        <v>15</v>
      </c>
      <c r="B21" s="174" t="s">
        <v>23</v>
      </c>
      <c r="C21" s="175"/>
      <c r="D21" s="174" t="s">
        <v>24</v>
      </c>
      <c r="E21" s="175"/>
      <c r="F21" s="88" t="s">
        <v>25</v>
      </c>
      <c r="G21" s="88" t="s">
        <v>3</v>
      </c>
    </row>
    <row r="22" spans="1:7" x14ac:dyDescent="0.2">
      <c r="A22" s="168"/>
      <c r="B22" s="176"/>
      <c r="C22" s="177"/>
      <c r="D22" s="176"/>
      <c r="E22" s="177"/>
      <c r="F22" s="2" t="s">
        <v>4</v>
      </c>
      <c r="G22" s="2" t="s">
        <v>12</v>
      </c>
    </row>
    <row r="23" spans="1:7" x14ac:dyDescent="0.2">
      <c r="A23" s="3" t="s">
        <v>216</v>
      </c>
      <c r="B23" s="157" t="str">
        <f>[1]Vrocevod_P4867_SD_teren!B3</f>
        <v>PRIKLJUČNI VROČEVOD P4867, DN65 - TEREN</v>
      </c>
      <c r="C23" s="158"/>
      <c r="D23" s="159" t="s">
        <v>217</v>
      </c>
      <c r="E23" s="160"/>
      <c r="F23" s="19">
        <v>101</v>
      </c>
      <c r="G23" s="4">
        <f>Vrocevod_P4867_SD_teren!F126</f>
        <v>0</v>
      </c>
    </row>
    <row r="24" spans="1:7" x14ac:dyDescent="0.2">
      <c r="A24" s="3" t="s">
        <v>218</v>
      </c>
      <c r="B24" s="157" t="str">
        <f>[1]Vrocevod_P4867_SD_objekt!B3</f>
        <v>VROČEVODNI PRIKLJUČEK P4867, P4868, P4869 - OBJEKT</v>
      </c>
      <c r="C24" s="158"/>
      <c r="D24" s="159" t="s">
        <v>219</v>
      </c>
      <c r="E24" s="160"/>
      <c r="F24" s="19">
        <v>168</v>
      </c>
      <c r="G24" s="4">
        <f>Vrocevod_P4867_SD_objekt!F127</f>
        <v>0</v>
      </c>
    </row>
    <row r="25" spans="1:7" x14ac:dyDescent="0.2">
      <c r="A25" s="3"/>
      <c r="B25" s="157"/>
      <c r="C25" s="158"/>
      <c r="D25" s="159"/>
      <c r="E25" s="160"/>
      <c r="F25" s="19"/>
      <c r="G25" s="4"/>
    </row>
    <row r="26" spans="1:7" x14ac:dyDescent="0.2">
      <c r="A26" s="3"/>
      <c r="B26" s="157"/>
      <c r="C26" s="158"/>
      <c r="D26" s="159"/>
      <c r="E26" s="160"/>
      <c r="F26" s="19"/>
      <c r="G26" s="4"/>
    </row>
    <row r="27" spans="1:7" x14ac:dyDescent="0.2">
      <c r="A27" s="166" t="s">
        <v>41</v>
      </c>
      <c r="B27" s="166"/>
      <c r="C27" s="166"/>
      <c r="D27" s="166"/>
      <c r="E27" s="166"/>
      <c r="F27" s="166"/>
      <c r="G27" s="5">
        <f>SUM(G23:G26)</f>
        <v>0</v>
      </c>
    </row>
  </sheetData>
  <sheetProtection algorithmName="SHA-512" hashValue="GvjM/w40UC14N670P36uJdAJp98alfTQ9/gV25Jc/mlXO9Lq6tN8qB9OVGP0ox2P2W4FP5x1ri3dgNj5EWAcAw==" saltValue="zXFamfMDVXT4VPKA04Qn7A==" spinCount="100000" sheet="1" objects="1" scenarios="1"/>
  <mergeCells count="30">
    <mergeCell ref="B8:F8"/>
    <mergeCell ref="A2:G2"/>
    <mergeCell ref="A3:G4"/>
    <mergeCell ref="B5:F5"/>
    <mergeCell ref="B6:F6"/>
    <mergeCell ref="B7:F7"/>
    <mergeCell ref="A12:G12"/>
    <mergeCell ref="A13:A14"/>
    <mergeCell ref="B13:C14"/>
    <mergeCell ref="D13:E14"/>
    <mergeCell ref="B15:C15"/>
    <mergeCell ref="D15:E15"/>
    <mergeCell ref="B24:C24"/>
    <mergeCell ref="D24:E24"/>
    <mergeCell ref="B16:C16"/>
    <mergeCell ref="D16:E16"/>
    <mergeCell ref="B17:C17"/>
    <mergeCell ref="D17:E17"/>
    <mergeCell ref="A18:F18"/>
    <mergeCell ref="A20:G20"/>
    <mergeCell ref="A21:A22"/>
    <mergeCell ref="B21:C22"/>
    <mergeCell ref="D21:E22"/>
    <mergeCell ref="B23:C23"/>
    <mergeCell ref="D23:E23"/>
    <mergeCell ref="B25:C25"/>
    <mergeCell ref="D25:E25"/>
    <mergeCell ref="B26:C26"/>
    <mergeCell ref="D26:E26"/>
    <mergeCell ref="A27:F2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&amp;LENERGETIKA LJUBLJANA d.o.o.
SEKTOR ZA INVESTICIJE IN RAZVOJ&amp;RJPE-SIR-257/24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F196"/>
  <sheetViews>
    <sheetView topLeftCell="A52" zoomScaleNormal="100" workbookViewId="0">
      <selection activeCell="E30" sqref="E30"/>
    </sheetView>
  </sheetViews>
  <sheetFormatPr defaultColWidth="9.140625" defaultRowHeight="12.75" x14ac:dyDescent="0.2"/>
  <cols>
    <col min="1" max="1" width="5.7109375" style="28" customWidth="1"/>
    <col min="2" max="2" width="50.7109375" style="53" customWidth="1"/>
    <col min="3" max="3" width="7.7109375" style="31" customWidth="1"/>
    <col min="4" max="4" width="4.7109375" style="32" customWidth="1"/>
    <col min="5" max="5" width="11.7109375" style="30" customWidth="1"/>
    <col min="6" max="6" width="12.7109375" style="31" customWidth="1"/>
    <col min="7" max="16384" width="9.140625" style="32"/>
  </cols>
  <sheetData>
    <row r="1" spans="1:6" x14ac:dyDescent="0.2">
      <c r="A1" s="27" t="s">
        <v>220</v>
      </c>
      <c r="B1" s="49" t="s">
        <v>5</v>
      </c>
      <c r="C1" s="28"/>
      <c r="D1" s="29"/>
    </row>
    <row r="2" spans="1:6" x14ac:dyDescent="0.2">
      <c r="A2" s="27" t="s">
        <v>221</v>
      </c>
      <c r="B2" s="49" t="s">
        <v>32</v>
      </c>
      <c r="C2" s="28"/>
      <c r="D2" s="29"/>
    </row>
    <row r="3" spans="1:6" x14ac:dyDescent="0.2">
      <c r="A3" s="27" t="s">
        <v>214</v>
      </c>
      <c r="B3" s="49" t="s">
        <v>222</v>
      </c>
      <c r="C3" s="28"/>
      <c r="D3" s="29"/>
    </row>
    <row r="4" spans="1:6" x14ac:dyDescent="0.2">
      <c r="A4" s="27"/>
      <c r="B4" s="49" t="s">
        <v>223</v>
      </c>
      <c r="C4" s="28"/>
      <c r="D4" s="29"/>
    </row>
    <row r="5" spans="1:6" ht="76.5" x14ac:dyDescent="0.2">
      <c r="A5" s="60" t="s">
        <v>0</v>
      </c>
      <c r="B5" s="61" t="s">
        <v>8</v>
      </c>
      <c r="C5" s="62" t="s">
        <v>6</v>
      </c>
      <c r="D5" s="62" t="s">
        <v>7</v>
      </c>
      <c r="E5" s="63" t="s">
        <v>10</v>
      </c>
      <c r="F5" s="63" t="s">
        <v>11</v>
      </c>
    </row>
    <row r="6" spans="1:6" s="59" customFormat="1" x14ac:dyDescent="0.2">
      <c r="A6" s="54"/>
      <c r="B6" s="50"/>
      <c r="C6" s="33"/>
      <c r="D6" s="34"/>
      <c r="E6" s="35"/>
      <c r="F6" s="33"/>
    </row>
    <row r="7" spans="1:6" s="59" customFormat="1" x14ac:dyDescent="0.2">
      <c r="A7" s="55">
        <f>COUNT($A$6:A6)+1</f>
        <v>1</v>
      </c>
      <c r="B7" s="38" t="s">
        <v>42</v>
      </c>
      <c r="C7" s="37"/>
      <c r="D7" s="22"/>
      <c r="E7" s="36"/>
      <c r="F7" s="36"/>
    </row>
    <row r="8" spans="1:6" s="59" customFormat="1" ht="331.5" x14ac:dyDescent="0.2">
      <c r="A8" s="55"/>
      <c r="B8" s="58" t="s">
        <v>53</v>
      </c>
      <c r="C8" s="37"/>
      <c r="D8" s="22"/>
      <c r="E8" s="36"/>
      <c r="F8" s="36"/>
    </row>
    <row r="9" spans="1:6" s="59" customFormat="1" x14ac:dyDescent="0.2">
      <c r="A9" s="90"/>
      <c r="B9" s="91" t="s">
        <v>54</v>
      </c>
      <c r="C9" s="92"/>
      <c r="D9" s="93"/>
      <c r="E9" s="93"/>
      <c r="F9" s="93"/>
    </row>
    <row r="10" spans="1:6" s="59" customFormat="1" x14ac:dyDescent="0.2">
      <c r="A10" s="90"/>
      <c r="B10" s="91" t="s">
        <v>43</v>
      </c>
      <c r="C10" s="92"/>
      <c r="D10" s="92"/>
      <c r="E10" s="93"/>
      <c r="F10" s="93"/>
    </row>
    <row r="11" spans="1:6" s="59" customFormat="1" ht="14.25" x14ac:dyDescent="0.2">
      <c r="A11" s="55"/>
      <c r="B11" s="39" t="s">
        <v>224</v>
      </c>
      <c r="C11" s="45">
        <v>8</v>
      </c>
      <c r="D11" s="22" t="s">
        <v>9</v>
      </c>
      <c r="E11" s="44"/>
      <c r="F11" s="36">
        <f t="shared" ref="F11:F13" si="0">C11*E11</f>
        <v>0</v>
      </c>
    </row>
    <row r="12" spans="1:6" s="59" customFormat="1" ht="14.25" x14ac:dyDescent="0.2">
      <c r="A12" s="55"/>
      <c r="B12" s="39" t="s">
        <v>225</v>
      </c>
      <c r="C12" s="45">
        <v>10</v>
      </c>
      <c r="D12" s="22" t="s">
        <v>9</v>
      </c>
      <c r="E12" s="44"/>
      <c r="F12" s="36">
        <f t="shared" si="0"/>
        <v>0</v>
      </c>
    </row>
    <row r="13" spans="1:6" s="59" customFormat="1" ht="14.25" x14ac:dyDescent="0.2">
      <c r="A13" s="55"/>
      <c r="B13" s="39" t="s">
        <v>56</v>
      </c>
      <c r="C13" s="45">
        <v>52</v>
      </c>
      <c r="D13" s="22" t="s">
        <v>9</v>
      </c>
      <c r="E13" s="44"/>
      <c r="F13" s="36">
        <f t="shared" si="0"/>
        <v>0</v>
      </c>
    </row>
    <row r="14" spans="1:6" s="59" customFormat="1" x14ac:dyDescent="0.2">
      <c r="A14" s="56"/>
      <c r="B14" s="51"/>
      <c r="C14" s="46"/>
      <c r="D14" s="47"/>
      <c r="E14" s="48"/>
      <c r="F14" s="48"/>
    </row>
    <row r="15" spans="1:6" s="59" customFormat="1" x14ac:dyDescent="0.2">
      <c r="A15" s="54"/>
      <c r="B15" s="50"/>
      <c r="C15" s="33"/>
      <c r="D15" s="34"/>
      <c r="E15" s="35"/>
      <c r="F15" s="33"/>
    </row>
    <row r="16" spans="1:6" s="59" customFormat="1" x14ac:dyDescent="0.2">
      <c r="A16" s="55">
        <f>COUNT($A$6:A15)+1</f>
        <v>2</v>
      </c>
      <c r="B16" s="38" t="s">
        <v>58</v>
      </c>
      <c r="C16" s="37"/>
      <c r="D16" s="22"/>
      <c r="E16" s="36"/>
      <c r="F16" s="36"/>
    </row>
    <row r="17" spans="1:6" s="59" customFormat="1" ht="63.75" x14ac:dyDescent="0.2">
      <c r="A17" s="55"/>
      <c r="B17" s="58" t="s">
        <v>226</v>
      </c>
      <c r="C17" s="37"/>
      <c r="D17" s="22"/>
      <c r="E17" s="36"/>
      <c r="F17" s="36"/>
    </row>
    <row r="18" spans="1:6" s="59" customFormat="1" x14ac:dyDescent="0.2">
      <c r="A18" s="90"/>
      <c r="B18" s="91" t="s">
        <v>54</v>
      </c>
      <c r="C18" s="92"/>
      <c r="D18" s="92"/>
      <c r="E18" s="94"/>
      <c r="F18" s="94"/>
    </row>
    <row r="19" spans="1:6" s="59" customFormat="1" x14ac:dyDescent="0.2">
      <c r="A19" s="90"/>
      <c r="B19" s="95" t="s">
        <v>44</v>
      </c>
      <c r="C19" s="92"/>
      <c r="D19" s="92"/>
      <c r="E19" s="94"/>
      <c r="F19" s="94"/>
    </row>
    <row r="20" spans="1:6" s="59" customFormat="1" x14ac:dyDescent="0.2">
      <c r="A20" s="90"/>
      <c r="B20" s="91" t="s">
        <v>43</v>
      </c>
      <c r="C20" s="92"/>
      <c r="D20" s="92"/>
      <c r="E20" s="94"/>
      <c r="F20" s="94"/>
    </row>
    <row r="21" spans="1:6" s="59" customFormat="1" x14ac:dyDescent="0.2">
      <c r="A21" s="55"/>
      <c r="B21" s="39" t="s">
        <v>227</v>
      </c>
      <c r="C21" s="45">
        <v>4</v>
      </c>
      <c r="D21" s="22" t="s">
        <v>1</v>
      </c>
      <c r="E21" s="44"/>
      <c r="F21" s="36">
        <f t="shared" ref="F21:F22" si="1">C21*E21</f>
        <v>0</v>
      </c>
    </row>
    <row r="22" spans="1:6" s="59" customFormat="1" x14ac:dyDescent="0.2">
      <c r="A22" s="55"/>
      <c r="B22" s="39" t="s">
        <v>228</v>
      </c>
      <c r="C22" s="45">
        <v>2</v>
      </c>
      <c r="D22" s="22" t="s">
        <v>1</v>
      </c>
      <c r="E22" s="44"/>
      <c r="F22" s="36">
        <f t="shared" si="1"/>
        <v>0</v>
      </c>
    </row>
    <row r="23" spans="1:6" s="59" customFormat="1" x14ac:dyDescent="0.2">
      <c r="A23" s="56"/>
      <c r="B23" s="51"/>
      <c r="C23" s="46"/>
      <c r="D23" s="47"/>
      <c r="E23" s="48"/>
      <c r="F23" s="48"/>
    </row>
    <row r="24" spans="1:6" s="59" customFormat="1" x14ac:dyDescent="0.2">
      <c r="A24" s="54"/>
      <c r="B24" s="50"/>
      <c r="C24" s="33"/>
      <c r="D24" s="34"/>
      <c r="E24" s="35"/>
      <c r="F24" s="33"/>
    </row>
    <row r="25" spans="1:6" s="59" customFormat="1" x14ac:dyDescent="0.2">
      <c r="A25" s="55">
        <f>COUNT($A$6:A24)+1</f>
        <v>3</v>
      </c>
      <c r="B25" s="38" t="s">
        <v>46</v>
      </c>
      <c r="C25" s="37"/>
      <c r="D25" s="22"/>
      <c r="E25" s="36"/>
      <c r="F25" s="36"/>
    </row>
    <row r="26" spans="1:6" s="59" customFormat="1" ht="63.75" x14ac:dyDescent="0.2">
      <c r="A26" s="55"/>
      <c r="B26" s="58" t="s">
        <v>229</v>
      </c>
      <c r="C26" s="37"/>
      <c r="D26" s="22"/>
      <c r="E26" s="36"/>
      <c r="F26" s="36"/>
    </row>
    <row r="27" spans="1:6" s="59" customFormat="1" x14ac:dyDescent="0.2">
      <c r="A27" s="96"/>
      <c r="B27" s="91" t="s">
        <v>54</v>
      </c>
      <c r="C27" s="92"/>
      <c r="D27" s="92"/>
      <c r="E27" s="94"/>
      <c r="F27" s="94"/>
    </row>
    <row r="28" spans="1:6" s="59" customFormat="1" x14ac:dyDescent="0.2">
      <c r="A28" s="90"/>
      <c r="B28" s="95" t="s">
        <v>44</v>
      </c>
      <c r="C28" s="92"/>
      <c r="D28" s="92"/>
      <c r="E28" s="94"/>
      <c r="F28" s="94"/>
    </row>
    <row r="29" spans="1:6" s="59" customFormat="1" x14ac:dyDescent="0.2">
      <c r="A29" s="97"/>
      <c r="B29" s="91" t="s">
        <v>43</v>
      </c>
      <c r="C29" s="92"/>
      <c r="D29" s="92"/>
      <c r="E29" s="94"/>
      <c r="F29" s="94"/>
    </row>
    <row r="30" spans="1:6" s="59" customFormat="1" x14ac:dyDescent="0.2">
      <c r="A30" s="55"/>
      <c r="B30" s="39" t="s">
        <v>230</v>
      </c>
      <c r="C30" s="45">
        <v>2</v>
      </c>
      <c r="D30" s="22" t="s">
        <v>1</v>
      </c>
      <c r="E30" s="44"/>
      <c r="F30" s="36">
        <f t="shared" ref="F30:F31" si="2">C30*E30</f>
        <v>0</v>
      </c>
    </row>
    <row r="31" spans="1:6" s="59" customFormat="1" x14ac:dyDescent="0.2">
      <c r="A31" s="55"/>
      <c r="B31" s="39" t="s">
        <v>231</v>
      </c>
      <c r="C31" s="45">
        <v>2</v>
      </c>
      <c r="D31" s="22" t="s">
        <v>1</v>
      </c>
      <c r="E31" s="44"/>
      <c r="F31" s="36">
        <f t="shared" si="2"/>
        <v>0</v>
      </c>
    </row>
    <row r="32" spans="1:6" s="59" customFormat="1" x14ac:dyDescent="0.2">
      <c r="A32" s="56"/>
      <c r="B32" s="51"/>
      <c r="C32" s="46"/>
      <c r="D32" s="47"/>
      <c r="E32" s="48"/>
      <c r="F32" s="48"/>
    </row>
    <row r="33" spans="1:6" s="59" customFormat="1" x14ac:dyDescent="0.2">
      <c r="A33" s="54"/>
      <c r="B33" s="50"/>
      <c r="C33" s="33"/>
      <c r="D33" s="34"/>
      <c r="E33" s="35"/>
      <c r="F33" s="33"/>
    </row>
    <row r="34" spans="1:6" s="59" customFormat="1" x14ac:dyDescent="0.2">
      <c r="A34" s="55">
        <f>COUNT($A$6:A33)+1</f>
        <v>4</v>
      </c>
      <c r="B34" s="38" t="s">
        <v>232</v>
      </c>
      <c r="C34" s="37"/>
      <c r="D34" s="22"/>
      <c r="E34" s="36"/>
      <c r="F34" s="36"/>
    </row>
    <row r="35" spans="1:6" s="59" customFormat="1" ht="63.75" x14ac:dyDescent="0.2">
      <c r="A35" s="55"/>
      <c r="B35" s="58" t="s">
        <v>233</v>
      </c>
      <c r="C35" s="37"/>
      <c r="D35" s="22"/>
      <c r="E35" s="36"/>
      <c r="F35" s="36"/>
    </row>
    <row r="36" spans="1:6" s="98" customFormat="1" x14ac:dyDescent="0.2">
      <c r="A36" s="55"/>
      <c r="B36" s="38" t="s">
        <v>54</v>
      </c>
      <c r="C36" s="45"/>
      <c r="D36" s="22"/>
      <c r="E36" s="36"/>
      <c r="F36" s="36"/>
    </row>
    <row r="37" spans="1:6" s="59" customFormat="1" x14ac:dyDescent="0.2">
      <c r="A37" s="90"/>
      <c r="B37" s="95" t="s">
        <v>44</v>
      </c>
      <c r="C37" s="92"/>
      <c r="D37" s="92"/>
      <c r="E37" s="94"/>
      <c r="F37" s="94"/>
    </row>
    <row r="38" spans="1:6" s="59" customFormat="1" x14ac:dyDescent="0.2">
      <c r="A38" s="97"/>
      <c r="B38" s="91" t="s">
        <v>43</v>
      </c>
      <c r="C38" s="92"/>
      <c r="D38" s="92"/>
      <c r="E38" s="94"/>
      <c r="F38" s="94"/>
    </row>
    <row r="39" spans="1:6" s="59" customFormat="1" x14ac:dyDescent="0.2">
      <c r="A39" s="55"/>
      <c r="B39" s="39" t="s">
        <v>234</v>
      </c>
      <c r="C39" s="45">
        <v>2</v>
      </c>
      <c r="D39" s="22" t="s">
        <v>1</v>
      </c>
      <c r="E39" s="44"/>
      <c r="F39" s="36">
        <f t="shared" ref="F39" si="3">C39*E39</f>
        <v>0</v>
      </c>
    </row>
    <row r="40" spans="1:6" s="59" customFormat="1" x14ac:dyDescent="0.2">
      <c r="A40" s="56"/>
      <c r="B40" s="51"/>
      <c r="C40" s="46"/>
      <c r="D40" s="47"/>
      <c r="E40" s="48"/>
      <c r="F40" s="48"/>
    </row>
    <row r="41" spans="1:6" s="99" customFormat="1" x14ac:dyDescent="0.2">
      <c r="A41" s="83"/>
      <c r="B41" s="84"/>
      <c r="C41" s="85"/>
      <c r="D41" s="86"/>
      <c r="E41" s="87"/>
      <c r="F41" s="85"/>
    </row>
    <row r="42" spans="1:6" s="99" customFormat="1" x14ac:dyDescent="0.2">
      <c r="A42" s="55">
        <f>COUNT($A$6:A40)+1</f>
        <v>5</v>
      </c>
      <c r="B42" s="38" t="s">
        <v>47</v>
      </c>
      <c r="C42" s="37"/>
      <c r="D42" s="22"/>
      <c r="E42" s="36"/>
      <c r="F42" s="36"/>
    </row>
    <row r="43" spans="1:6" s="99" customFormat="1" ht="63.75" x14ac:dyDescent="0.2">
      <c r="A43" s="55"/>
      <c r="B43" s="58" t="s">
        <v>235</v>
      </c>
      <c r="C43" s="37"/>
      <c r="D43" s="22"/>
      <c r="E43" s="36"/>
      <c r="F43" s="36"/>
    </row>
    <row r="44" spans="1:6" s="99" customFormat="1" x14ac:dyDescent="0.2">
      <c r="A44" s="100"/>
      <c r="B44" s="101" t="s">
        <v>54</v>
      </c>
      <c r="C44" s="102"/>
      <c r="D44" s="102"/>
      <c r="E44" s="103"/>
      <c r="F44" s="103"/>
    </row>
    <row r="45" spans="1:6" s="99" customFormat="1" x14ac:dyDescent="0.2">
      <c r="A45" s="104"/>
      <c r="B45" s="105" t="s">
        <v>44</v>
      </c>
      <c r="C45" s="102"/>
      <c r="D45" s="102"/>
      <c r="E45" s="103"/>
      <c r="F45" s="103"/>
    </row>
    <row r="46" spans="1:6" s="99" customFormat="1" x14ac:dyDescent="0.2">
      <c r="A46" s="106"/>
      <c r="B46" s="101" t="s">
        <v>43</v>
      </c>
      <c r="C46" s="102"/>
      <c r="D46" s="102"/>
      <c r="E46" s="103"/>
      <c r="F46" s="103"/>
    </row>
    <row r="47" spans="1:6" s="99" customFormat="1" x14ac:dyDescent="0.2">
      <c r="A47" s="55"/>
      <c r="B47" s="39" t="s">
        <v>62</v>
      </c>
      <c r="C47" s="45">
        <v>2</v>
      </c>
      <c r="D47" s="22" t="s">
        <v>1</v>
      </c>
      <c r="E47" s="44"/>
      <c r="F47" s="36">
        <f t="shared" ref="F47" si="4">C47*E47</f>
        <v>0</v>
      </c>
    </row>
    <row r="48" spans="1:6" s="99" customFormat="1" x14ac:dyDescent="0.2">
      <c r="A48" s="55"/>
      <c r="B48" s="38"/>
      <c r="C48" s="45"/>
      <c r="D48" s="22"/>
      <c r="E48" s="36"/>
      <c r="F48" s="36"/>
    </row>
    <row r="49" spans="1:6" s="59" customFormat="1" x14ac:dyDescent="0.2">
      <c r="A49" s="54"/>
      <c r="B49" s="50"/>
      <c r="C49" s="33"/>
      <c r="D49" s="34"/>
      <c r="E49" s="35"/>
      <c r="F49" s="33"/>
    </row>
    <row r="50" spans="1:6" s="59" customFormat="1" x14ac:dyDescent="0.2">
      <c r="A50" s="55">
        <f>COUNT($A$6:A49)+1</f>
        <v>6</v>
      </c>
      <c r="B50" s="38" t="s">
        <v>50</v>
      </c>
      <c r="C50" s="37"/>
      <c r="D50" s="22"/>
      <c r="E50" s="36"/>
      <c r="F50" s="36"/>
    </row>
    <row r="51" spans="1:6" s="59" customFormat="1" ht="51" x14ac:dyDescent="0.2">
      <c r="A51" s="55"/>
      <c r="B51" s="58" t="s">
        <v>236</v>
      </c>
      <c r="C51" s="37"/>
      <c r="D51" s="22"/>
      <c r="E51" s="36"/>
      <c r="F51" s="36"/>
    </row>
    <row r="52" spans="1:6" s="59" customFormat="1" x14ac:dyDescent="0.2">
      <c r="A52" s="97"/>
      <c r="B52" s="91" t="s">
        <v>43</v>
      </c>
      <c r="C52" s="92"/>
      <c r="D52" s="92"/>
      <c r="E52" s="94"/>
      <c r="F52" s="94"/>
    </row>
    <row r="53" spans="1:6" s="59" customFormat="1" x14ac:dyDescent="0.2">
      <c r="A53" s="55"/>
      <c r="B53" s="39" t="s">
        <v>62</v>
      </c>
      <c r="C53" s="45">
        <v>2</v>
      </c>
      <c r="D53" s="22" t="s">
        <v>1</v>
      </c>
      <c r="E53" s="44"/>
      <c r="F53" s="36">
        <f t="shared" ref="F53:F54" si="5">C53*E53</f>
        <v>0</v>
      </c>
    </row>
    <row r="54" spans="1:6" s="59" customFormat="1" x14ac:dyDescent="0.2">
      <c r="A54" s="55"/>
      <c r="B54" s="39" t="s">
        <v>237</v>
      </c>
      <c r="C54" s="45">
        <v>2</v>
      </c>
      <c r="D54" s="22" t="s">
        <v>1</v>
      </c>
      <c r="E54" s="44"/>
      <c r="F54" s="36">
        <f t="shared" si="5"/>
        <v>0</v>
      </c>
    </row>
    <row r="55" spans="1:6" s="59" customFormat="1" x14ac:dyDescent="0.2">
      <c r="A55" s="56"/>
      <c r="B55" s="51"/>
      <c r="C55" s="46"/>
      <c r="D55" s="47"/>
      <c r="E55" s="48"/>
      <c r="F55" s="48"/>
    </row>
    <row r="56" spans="1:6" s="59" customFormat="1" x14ac:dyDescent="0.2">
      <c r="A56" s="54"/>
      <c r="B56" s="50"/>
      <c r="C56" s="33"/>
      <c r="D56" s="34"/>
      <c r="E56" s="35"/>
      <c r="F56" s="33"/>
    </row>
    <row r="57" spans="1:6" s="59" customFormat="1" x14ac:dyDescent="0.2">
      <c r="A57" s="55">
        <f>COUNT($A$6:A56)+1</f>
        <v>7</v>
      </c>
      <c r="B57" s="38" t="s">
        <v>51</v>
      </c>
      <c r="C57" s="37"/>
      <c r="D57" s="22"/>
      <c r="E57" s="36"/>
      <c r="F57" s="36"/>
    </row>
    <row r="58" spans="1:6" s="59" customFormat="1" ht="51" x14ac:dyDescent="0.2">
      <c r="A58" s="55"/>
      <c r="B58" s="58" t="s">
        <v>65</v>
      </c>
      <c r="C58" s="37"/>
      <c r="D58" s="22"/>
      <c r="E58" s="36"/>
      <c r="F58" s="36"/>
    </row>
    <row r="59" spans="1:6" s="59" customFormat="1" x14ac:dyDescent="0.2">
      <c r="A59" s="97"/>
      <c r="B59" s="91" t="s">
        <v>43</v>
      </c>
      <c r="C59" s="92"/>
      <c r="D59" s="92"/>
      <c r="E59" s="94"/>
      <c r="F59" s="94"/>
    </row>
    <row r="60" spans="1:6" s="59" customFormat="1" x14ac:dyDescent="0.2">
      <c r="A60" s="55"/>
      <c r="B60" s="39" t="s">
        <v>67</v>
      </c>
      <c r="C60" s="45">
        <v>6</v>
      </c>
      <c r="D60" s="22" t="s">
        <v>1</v>
      </c>
      <c r="E60" s="44"/>
      <c r="F60" s="36">
        <f t="shared" ref="F60:F61" si="6">C60*E60</f>
        <v>0</v>
      </c>
    </row>
    <row r="61" spans="1:6" s="59" customFormat="1" x14ac:dyDescent="0.2">
      <c r="A61" s="55"/>
      <c r="B61" s="39" t="s">
        <v>238</v>
      </c>
      <c r="C61" s="45">
        <v>2</v>
      </c>
      <c r="D61" s="22" t="s">
        <v>1</v>
      </c>
      <c r="E61" s="44"/>
      <c r="F61" s="36">
        <f t="shared" si="6"/>
        <v>0</v>
      </c>
    </row>
    <row r="62" spans="1:6" s="59" customFormat="1" x14ac:dyDescent="0.2">
      <c r="A62" s="56"/>
      <c r="B62" s="51"/>
      <c r="C62" s="46"/>
      <c r="D62" s="47"/>
      <c r="E62" s="48"/>
      <c r="F62" s="48"/>
    </row>
    <row r="63" spans="1:6" s="59" customFormat="1" x14ac:dyDescent="0.2">
      <c r="A63" s="54"/>
      <c r="B63" s="50"/>
      <c r="C63" s="33"/>
      <c r="D63" s="34"/>
      <c r="E63" s="35"/>
      <c r="F63" s="33"/>
    </row>
    <row r="64" spans="1:6" s="59" customFormat="1" x14ac:dyDescent="0.2">
      <c r="A64" s="55">
        <f>COUNT($A$6:A63)+1</f>
        <v>8</v>
      </c>
      <c r="B64" s="38" t="s">
        <v>239</v>
      </c>
      <c r="C64" s="37"/>
      <c r="D64" s="22"/>
      <c r="E64" s="36"/>
      <c r="F64" s="36"/>
    </row>
    <row r="65" spans="1:6" s="59" customFormat="1" ht="89.25" x14ac:dyDescent="0.2">
      <c r="A65" s="55"/>
      <c r="B65" s="58" t="s">
        <v>240</v>
      </c>
      <c r="C65" s="37"/>
      <c r="D65" s="22"/>
      <c r="E65" s="36"/>
      <c r="F65" s="36"/>
    </row>
    <row r="66" spans="1:6" s="59" customFormat="1" x14ac:dyDescent="0.2">
      <c r="A66" s="97"/>
      <c r="B66" s="91" t="s">
        <v>43</v>
      </c>
      <c r="C66" s="92"/>
      <c r="D66" s="92"/>
      <c r="E66" s="94"/>
      <c r="F66" s="94"/>
    </row>
    <row r="67" spans="1:6" s="59" customFormat="1" x14ac:dyDescent="0.2">
      <c r="A67" s="55"/>
      <c r="B67" s="39" t="s">
        <v>241</v>
      </c>
      <c r="C67" s="45">
        <v>2</v>
      </c>
      <c r="D67" s="22" t="s">
        <v>1</v>
      </c>
      <c r="E67" s="44"/>
      <c r="F67" s="36">
        <f t="shared" ref="F67" si="7">C67*E67</f>
        <v>0</v>
      </c>
    </row>
    <row r="68" spans="1:6" s="59" customFormat="1" x14ac:dyDescent="0.2">
      <c r="A68" s="56"/>
      <c r="B68" s="51"/>
      <c r="C68" s="46"/>
      <c r="D68" s="47"/>
      <c r="E68" s="48"/>
      <c r="F68" s="48"/>
    </row>
    <row r="69" spans="1:6" s="59" customFormat="1" x14ac:dyDescent="0.2">
      <c r="A69" s="54"/>
      <c r="B69" s="50"/>
      <c r="C69" s="33"/>
      <c r="D69" s="34"/>
      <c r="E69" s="35"/>
      <c r="F69" s="33"/>
    </row>
    <row r="70" spans="1:6" s="59" customFormat="1" x14ac:dyDescent="0.2">
      <c r="A70" s="55">
        <f>COUNT($A$6:A69)+1</f>
        <v>9</v>
      </c>
      <c r="B70" s="38" t="s">
        <v>52</v>
      </c>
      <c r="C70" s="37"/>
      <c r="D70" s="22"/>
      <c r="E70" s="36"/>
      <c r="F70" s="36"/>
    </row>
    <row r="71" spans="1:6" s="59" customFormat="1" ht="76.5" x14ac:dyDescent="0.2">
      <c r="A71" s="55"/>
      <c r="B71" s="58" t="s">
        <v>69</v>
      </c>
      <c r="C71" s="37"/>
      <c r="D71" s="22"/>
      <c r="E71" s="36"/>
      <c r="F71" s="36"/>
    </row>
    <row r="72" spans="1:6" s="59" customFormat="1" x14ac:dyDescent="0.2">
      <c r="A72" s="97"/>
      <c r="B72" s="91" t="s">
        <v>43</v>
      </c>
      <c r="C72" s="92"/>
      <c r="D72" s="92"/>
      <c r="E72" s="94"/>
      <c r="F72" s="94"/>
    </row>
    <row r="73" spans="1:6" s="59" customFormat="1" x14ac:dyDescent="0.2">
      <c r="A73" s="55"/>
      <c r="B73" s="39" t="s">
        <v>237</v>
      </c>
      <c r="C73" s="45">
        <v>6</v>
      </c>
      <c r="D73" s="22" t="s">
        <v>1</v>
      </c>
      <c r="E73" s="44"/>
      <c r="F73" s="36">
        <f t="shared" ref="F73:F75" si="8">C73*E73</f>
        <v>0</v>
      </c>
    </row>
    <row r="74" spans="1:6" s="59" customFormat="1" x14ac:dyDescent="0.2">
      <c r="A74" s="55"/>
      <c r="B74" s="39" t="s">
        <v>242</v>
      </c>
      <c r="C74" s="45">
        <v>4</v>
      </c>
      <c r="D74" s="22" t="s">
        <v>1</v>
      </c>
      <c r="E74" s="44"/>
      <c r="F74" s="36">
        <f t="shared" si="8"/>
        <v>0</v>
      </c>
    </row>
    <row r="75" spans="1:6" s="59" customFormat="1" x14ac:dyDescent="0.2">
      <c r="A75" s="55"/>
      <c r="B75" s="39" t="s">
        <v>62</v>
      </c>
      <c r="C75" s="45">
        <v>26</v>
      </c>
      <c r="D75" s="22" t="s">
        <v>1</v>
      </c>
      <c r="E75" s="44"/>
      <c r="F75" s="36">
        <f t="shared" si="8"/>
        <v>0</v>
      </c>
    </row>
    <row r="76" spans="1:6" s="59" customFormat="1" x14ac:dyDescent="0.2">
      <c r="A76" s="56"/>
      <c r="B76" s="51"/>
      <c r="C76" s="46"/>
      <c r="D76" s="47"/>
      <c r="E76" s="48"/>
      <c r="F76" s="48"/>
    </row>
    <row r="77" spans="1:6" s="99" customFormat="1" x14ac:dyDescent="0.2">
      <c r="A77" s="83"/>
      <c r="B77" s="84"/>
      <c r="C77" s="85"/>
      <c r="D77" s="86"/>
      <c r="E77" s="87"/>
      <c r="F77" s="85"/>
    </row>
    <row r="78" spans="1:6" s="99" customFormat="1" x14ac:dyDescent="0.2">
      <c r="A78" s="55">
        <f>COUNT($A$6:A77)+1</f>
        <v>10</v>
      </c>
      <c r="B78" s="38" t="s">
        <v>70</v>
      </c>
      <c r="C78" s="37"/>
      <c r="D78" s="22"/>
      <c r="E78" s="36"/>
      <c r="F78" s="36"/>
    </row>
    <row r="79" spans="1:6" s="99" customFormat="1" ht="38.25" x14ac:dyDescent="0.2">
      <c r="A79" s="55"/>
      <c r="B79" s="58" t="s">
        <v>71</v>
      </c>
      <c r="C79" s="37"/>
      <c r="D79" s="22"/>
      <c r="E79" s="36"/>
      <c r="F79" s="36"/>
    </row>
    <row r="80" spans="1:6" s="99" customFormat="1" x14ac:dyDescent="0.2">
      <c r="A80" s="106"/>
      <c r="B80" s="101" t="s">
        <v>43</v>
      </c>
      <c r="C80" s="102"/>
      <c r="D80" s="102"/>
      <c r="E80" s="103"/>
      <c r="F80" s="103"/>
    </row>
    <row r="81" spans="1:6" s="99" customFormat="1" ht="14.25" x14ac:dyDescent="0.2">
      <c r="A81" s="55"/>
      <c r="B81" s="39" t="s">
        <v>72</v>
      </c>
      <c r="C81" s="45">
        <v>28</v>
      </c>
      <c r="D81" s="22" t="s">
        <v>14</v>
      </c>
      <c r="E81" s="44"/>
      <c r="F81" s="36">
        <f>C81*E81</f>
        <v>0</v>
      </c>
    </row>
    <row r="82" spans="1:6" s="99" customFormat="1" x14ac:dyDescent="0.2">
      <c r="A82" s="56"/>
      <c r="B82" s="51"/>
      <c r="C82" s="46"/>
      <c r="D82" s="47"/>
      <c r="E82" s="48"/>
      <c r="F82" s="48"/>
    </row>
    <row r="83" spans="1:6" s="107" customFormat="1" x14ac:dyDescent="0.2">
      <c r="A83" s="54"/>
      <c r="B83" s="50"/>
      <c r="C83" s="33"/>
      <c r="D83" s="34"/>
      <c r="E83" s="35"/>
      <c r="F83" s="33"/>
    </row>
    <row r="84" spans="1:6" s="99" customFormat="1" x14ac:dyDescent="0.2">
      <c r="A84" s="55">
        <f>COUNT($A$6:A83)+1</f>
        <v>11</v>
      </c>
      <c r="B84" s="38" t="s">
        <v>73</v>
      </c>
      <c r="C84" s="37"/>
      <c r="D84" s="22"/>
      <c r="E84" s="36"/>
      <c r="F84" s="36"/>
    </row>
    <row r="85" spans="1:6" s="99" customFormat="1" ht="102" x14ac:dyDescent="0.2">
      <c r="A85" s="55"/>
      <c r="B85" s="58" t="s">
        <v>243</v>
      </c>
      <c r="C85" s="37"/>
      <c r="D85" s="22"/>
      <c r="E85" s="36"/>
      <c r="F85" s="36"/>
    </row>
    <row r="86" spans="1:6" s="99" customFormat="1" x14ac:dyDescent="0.2">
      <c r="A86" s="55"/>
      <c r="B86" s="39" t="s">
        <v>244</v>
      </c>
      <c r="C86" s="45">
        <v>2</v>
      </c>
      <c r="D86" s="22" t="s">
        <v>27</v>
      </c>
      <c r="E86" s="44"/>
      <c r="F86" s="36">
        <f>C86*E86</f>
        <v>0</v>
      </c>
    </row>
    <row r="87" spans="1:6" s="99" customFormat="1" x14ac:dyDescent="0.2">
      <c r="A87" s="56"/>
      <c r="B87" s="51"/>
      <c r="C87" s="46"/>
      <c r="D87" s="47"/>
      <c r="E87" s="48"/>
      <c r="F87" s="48"/>
    </row>
    <row r="88" spans="1:6" s="107" customFormat="1" x14ac:dyDescent="0.2">
      <c r="A88" s="54"/>
      <c r="B88" s="50"/>
      <c r="C88" s="33"/>
      <c r="D88" s="34"/>
      <c r="E88" s="35"/>
      <c r="F88" s="33"/>
    </row>
    <row r="89" spans="1:6" s="59" customFormat="1" x14ac:dyDescent="0.2">
      <c r="A89" s="55">
        <f>COUNT($A$6:A88)+1</f>
        <v>12</v>
      </c>
      <c r="B89" s="38" t="s">
        <v>74</v>
      </c>
      <c r="C89" s="37"/>
      <c r="D89" s="22"/>
      <c r="E89" s="36"/>
      <c r="F89" s="36"/>
    </row>
    <row r="90" spans="1:6" s="59" customFormat="1" ht="25.5" x14ac:dyDescent="0.2">
      <c r="A90" s="55"/>
      <c r="B90" s="58" t="s">
        <v>75</v>
      </c>
      <c r="C90" s="37"/>
      <c r="D90" s="22"/>
      <c r="E90" s="36"/>
      <c r="F90" s="36"/>
    </row>
    <row r="91" spans="1:6" s="59" customFormat="1" x14ac:dyDescent="0.2">
      <c r="A91" s="55"/>
      <c r="B91" s="39" t="s">
        <v>49</v>
      </c>
      <c r="C91" s="45">
        <v>1</v>
      </c>
      <c r="D91" s="22" t="s">
        <v>1</v>
      </c>
      <c r="E91" s="44"/>
      <c r="F91" s="36">
        <f>C91*E91</f>
        <v>0</v>
      </c>
    </row>
    <row r="92" spans="1:6" s="59" customFormat="1" x14ac:dyDescent="0.2">
      <c r="A92" s="56"/>
      <c r="B92" s="51"/>
      <c r="C92" s="46"/>
      <c r="D92" s="47"/>
      <c r="E92" s="48"/>
      <c r="F92" s="48"/>
    </row>
    <row r="93" spans="1:6" s="59" customFormat="1" x14ac:dyDescent="0.2">
      <c r="A93" s="54"/>
      <c r="B93" s="50"/>
      <c r="C93" s="33"/>
      <c r="D93" s="34"/>
      <c r="E93" s="35"/>
      <c r="F93" s="33"/>
    </row>
    <row r="94" spans="1:6" s="59" customFormat="1" x14ac:dyDescent="0.2">
      <c r="A94" s="55">
        <f>COUNT($A$6:A93)+1</f>
        <v>13</v>
      </c>
      <c r="B94" s="38" t="s">
        <v>76</v>
      </c>
      <c r="C94" s="37"/>
      <c r="D94" s="22"/>
      <c r="E94" s="36"/>
      <c r="F94" s="36"/>
    </row>
    <row r="95" spans="1:6" s="59" customFormat="1" ht="76.5" x14ac:dyDescent="0.2">
      <c r="A95" s="55"/>
      <c r="B95" s="58" t="s">
        <v>77</v>
      </c>
      <c r="C95" s="37"/>
      <c r="D95" s="22"/>
      <c r="E95" s="36"/>
      <c r="F95" s="36"/>
    </row>
    <row r="96" spans="1:6" s="59" customFormat="1" x14ac:dyDescent="0.2">
      <c r="A96" s="55"/>
      <c r="B96" s="39"/>
      <c r="C96" s="45">
        <v>1</v>
      </c>
      <c r="D96" s="22" t="s">
        <v>1</v>
      </c>
      <c r="E96" s="44"/>
      <c r="F96" s="36">
        <f>C96*E96</f>
        <v>0</v>
      </c>
    </row>
    <row r="97" spans="1:6" s="59" customFormat="1" x14ac:dyDescent="0.2">
      <c r="A97" s="56"/>
      <c r="B97" s="51"/>
      <c r="C97" s="46"/>
      <c r="D97" s="47"/>
      <c r="E97" s="48"/>
      <c r="F97" s="48"/>
    </row>
    <row r="98" spans="1:6" s="59" customFormat="1" x14ac:dyDescent="0.2">
      <c r="A98" s="54"/>
      <c r="B98" s="50"/>
      <c r="C98" s="33"/>
      <c r="D98" s="34"/>
      <c r="E98" s="35"/>
      <c r="F98" s="33"/>
    </row>
    <row r="99" spans="1:6" s="59" customFormat="1" x14ac:dyDescent="0.2">
      <c r="A99" s="55">
        <f>COUNT($A$6:A98)+1</f>
        <v>14</v>
      </c>
      <c r="B99" s="38" t="s">
        <v>78</v>
      </c>
      <c r="C99" s="37"/>
      <c r="D99" s="22"/>
      <c r="E99" s="36"/>
      <c r="F99" s="36"/>
    </row>
    <row r="100" spans="1:6" s="59" customFormat="1" ht="51" x14ac:dyDescent="0.2">
      <c r="A100" s="55"/>
      <c r="B100" s="58" t="s">
        <v>245</v>
      </c>
      <c r="C100" s="37"/>
      <c r="D100" s="22"/>
      <c r="E100" s="36"/>
      <c r="F100" s="36"/>
    </row>
    <row r="101" spans="1:6" s="59" customFormat="1" ht="14.25" x14ac:dyDescent="0.2">
      <c r="A101" s="55"/>
      <c r="B101" s="39" t="s">
        <v>79</v>
      </c>
      <c r="C101" s="45">
        <v>1.5</v>
      </c>
      <c r="D101" s="22" t="s">
        <v>14</v>
      </c>
      <c r="E101" s="44"/>
      <c r="F101" s="36">
        <f t="shared" ref="F101:F103" si="9">C101*E101</f>
        <v>0</v>
      </c>
    </row>
    <row r="102" spans="1:6" s="59" customFormat="1" ht="14.25" x14ac:dyDescent="0.2">
      <c r="A102" s="55"/>
      <c r="B102" s="39" t="s">
        <v>80</v>
      </c>
      <c r="C102" s="45">
        <v>3</v>
      </c>
      <c r="D102" s="22" t="s">
        <v>14</v>
      </c>
      <c r="E102" s="44"/>
      <c r="F102" s="36">
        <f t="shared" si="9"/>
        <v>0</v>
      </c>
    </row>
    <row r="103" spans="1:6" s="59" customFormat="1" ht="14.25" x14ac:dyDescent="0.2">
      <c r="A103" s="55"/>
      <c r="B103" s="39" t="s">
        <v>81</v>
      </c>
      <c r="C103" s="45">
        <v>1.5</v>
      </c>
      <c r="D103" s="22" t="s">
        <v>14</v>
      </c>
      <c r="E103" s="44"/>
      <c r="F103" s="36">
        <f t="shared" si="9"/>
        <v>0</v>
      </c>
    </row>
    <row r="104" spans="1:6" s="59" customFormat="1" x14ac:dyDescent="0.2">
      <c r="A104" s="56"/>
      <c r="B104" s="51"/>
      <c r="C104" s="46"/>
      <c r="D104" s="47"/>
      <c r="E104" s="48"/>
      <c r="F104" s="48"/>
    </row>
    <row r="105" spans="1:6" s="59" customFormat="1" x14ac:dyDescent="0.2">
      <c r="A105" s="54"/>
      <c r="B105" s="50"/>
      <c r="C105" s="33"/>
      <c r="D105" s="34"/>
      <c r="E105" s="35"/>
      <c r="F105" s="33"/>
    </row>
    <row r="106" spans="1:6" s="59" customFormat="1" x14ac:dyDescent="0.2">
      <c r="A106" s="55">
        <f>COUNT($A$6:A105)+1</f>
        <v>15</v>
      </c>
      <c r="B106" s="38" t="s">
        <v>246</v>
      </c>
      <c r="C106" s="37"/>
      <c r="D106" s="22"/>
      <c r="E106" s="36"/>
      <c r="F106" s="36"/>
    </row>
    <row r="107" spans="1:6" s="59" customFormat="1" ht="38.25" x14ac:dyDescent="0.2">
      <c r="A107" s="55"/>
      <c r="B107" s="58" t="s">
        <v>84</v>
      </c>
      <c r="C107" s="37"/>
      <c r="D107" s="22"/>
      <c r="E107" s="36"/>
      <c r="F107" s="36"/>
    </row>
    <row r="108" spans="1:6" s="59" customFormat="1" ht="14.25" x14ac:dyDescent="0.2">
      <c r="A108" s="55"/>
      <c r="B108" s="39"/>
      <c r="C108" s="45">
        <v>3</v>
      </c>
      <c r="D108" s="22" t="s">
        <v>14</v>
      </c>
      <c r="E108" s="44"/>
      <c r="F108" s="36">
        <f>C108*E108</f>
        <v>0</v>
      </c>
    </row>
    <row r="109" spans="1:6" s="59" customFormat="1" x14ac:dyDescent="0.2">
      <c r="A109" s="56"/>
      <c r="B109" s="51"/>
      <c r="C109" s="46"/>
      <c r="D109" s="47"/>
      <c r="E109" s="48"/>
      <c r="F109" s="48"/>
    </row>
    <row r="110" spans="1:6" s="59" customFormat="1" x14ac:dyDescent="0.2">
      <c r="A110" s="54"/>
      <c r="B110" s="50"/>
      <c r="C110" s="33"/>
      <c r="D110" s="34"/>
      <c r="E110" s="35"/>
      <c r="F110" s="33"/>
    </row>
    <row r="111" spans="1:6" s="59" customFormat="1" x14ac:dyDescent="0.2">
      <c r="A111" s="55">
        <f>COUNT($A$6:A110)+1</f>
        <v>16</v>
      </c>
      <c r="B111" s="38" t="s">
        <v>247</v>
      </c>
      <c r="C111" s="37"/>
      <c r="D111" s="22"/>
      <c r="E111" s="36"/>
      <c r="F111" s="36"/>
    </row>
    <row r="112" spans="1:6" s="59" customFormat="1" ht="38.25" x14ac:dyDescent="0.2">
      <c r="A112" s="55"/>
      <c r="B112" s="58" t="s">
        <v>86</v>
      </c>
      <c r="C112" s="37"/>
      <c r="D112" s="22"/>
      <c r="E112" s="36"/>
      <c r="F112" s="36"/>
    </row>
    <row r="113" spans="1:6" s="59" customFormat="1" x14ac:dyDescent="0.2">
      <c r="A113" s="55"/>
      <c r="B113" s="39" t="s">
        <v>248</v>
      </c>
      <c r="C113" s="45">
        <v>30</v>
      </c>
      <c r="D113" s="22" t="s">
        <v>16</v>
      </c>
      <c r="E113" s="44"/>
      <c r="F113" s="36">
        <f t="shared" ref="F113" si="10">C113*E113</f>
        <v>0</v>
      </c>
    </row>
    <row r="114" spans="1:6" s="59" customFormat="1" x14ac:dyDescent="0.2">
      <c r="A114" s="56"/>
      <c r="B114" s="51"/>
      <c r="C114" s="46"/>
      <c r="D114" s="47"/>
      <c r="E114" s="48"/>
      <c r="F114" s="48"/>
    </row>
    <row r="115" spans="1:6" s="59" customFormat="1" x14ac:dyDescent="0.2">
      <c r="A115" s="54"/>
      <c r="B115" s="50"/>
      <c r="C115" s="33"/>
      <c r="D115" s="34"/>
      <c r="E115" s="35"/>
      <c r="F115" s="33"/>
    </row>
    <row r="116" spans="1:6" s="59" customFormat="1" ht="216" customHeight="1" x14ac:dyDescent="0.2">
      <c r="A116" s="55">
        <f>COUNT($A$6:A115)+1</f>
        <v>17</v>
      </c>
      <c r="B116" s="38" t="s">
        <v>249</v>
      </c>
      <c r="C116" s="37"/>
      <c r="D116" s="22"/>
      <c r="E116" s="36"/>
      <c r="F116" s="36"/>
    </row>
    <row r="117" spans="1:6" s="59" customFormat="1" x14ac:dyDescent="0.2">
      <c r="A117" s="108"/>
      <c r="B117" s="109" t="s">
        <v>91</v>
      </c>
      <c r="C117" s="110"/>
      <c r="D117" s="111"/>
      <c r="E117" s="112"/>
      <c r="F117" s="112"/>
    </row>
    <row r="118" spans="1:6" s="59" customFormat="1" x14ac:dyDescent="0.2">
      <c r="A118" s="55"/>
      <c r="B118" s="39"/>
      <c r="C118" s="45">
        <v>1</v>
      </c>
      <c r="D118" s="22" t="s">
        <v>27</v>
      </c>
      <c r="E118" s="44"/>
      <c r="F118" s="36">
        <f>C118*E118</f>
        <v>0</v>
      </c>
    </row>
    <row r="119" spans="1:6" s="59" customFormat="1" x14ac:dyDescent="0.2">
      <c r="A119" s="56"/>
      <c r="B119" s="51"/>
      <c r="C119" s="46"/>
      <c r="D119" s="47"/>
      <c r="E119" s="48"/>
      <c r="F119" s="48"/>
    </row>
    <row r="120" spans="1:6" s="59" customFormat="1" x14ac:dyDescent="0.2">
      <c r="A120" s="54"/>
      <c r="B120" s="50"/>
      <c r="C120" s="33"/>
      <c r="D120" s="34"/>
      <c r="E120" s="35"/>
      <c r="F120" s="33"/>
    </row>
    <row r="121" spans="1:6" s="59" customFormat="1" x14ac:dyDescent="0.2">
      <c r="A121" s="55">
        <f>COUNT($A$6:A120)+1</f>
        <v>18</v>
      </c>
      <c r="B121" s="38" t="s">
        <v>97</v>
      </c>
      <c r="C121" s="37"/>
      <c r="D121" s="22"/>
      <c r="E121" s="36"/>
      <c r="F121" s="36"/>
    </row>
    <row r="122" spans="1:6" s="59" customFormat="1" ht="51" x14ac:dyDescent="0.2">
      <c r="A122" s="55"/>
      <c r="B122" s="39" t="s">
        <v>98</v>
      </c>
      <c r="C122" s="45"/>
      <c r="D122" s="22"/>
      <c r="E122" s="36"/>
      <c r="F122" s="36"/>
    </row>
    <row r="123" spans="1:6" s="59" customFormat="1" x14ac:dyDescent="0.2">
      <c r="A123" s="90"/>
      <c r="B123" s="101" t="s">
        <v>99</v>
      </c>
      <c r="C123" s="113"/>
      <c r="D123" s="102"/>
      <c r="E123" s="117"/>
      <c r="F123" s="103"/>
    </row>
    <row r="124" spans="1:6" s="59" customFormat="1" x14ac:dyDescent="0.2">
      <c r="A124" s="90"/>
      <c r="B124" s="105" t="s">
        <v>250</v>
      </c>
      <c r="C124" s="45">
        <v>4</v>
      </c>
      <c r="D124" s="22" t="s">
        <v>1</v>
      </c>
      <c r="E124" s="44"/>
      <c r="F124" s="36">
        <f>C124*E124</f>
        <v>0</v>
      </c>
    </row>
    <row r="125" spans="1:6" s="59" customFormat="1" x14ac:dyDescent="0.2">
      <c r="A125" s="55"/>
      <c r="B125" s="39" t="s">
        <v>251</v>
      </c>
      <c r="C125" s="45">
        <v>2</v>
      </c>
      <c r="D125" s="22" t="s">
        <v>1</v>
      </c>
      <c r="E125" s="44"/>
      <c r="F125" s="36">
        <f t="shared" ref="F125:F126" si="11">C125*E125</f>
        <v>0</v>
      </c>
    </row>
    <row r="126" spans="1:6" s="59" customFormat="1" x14ac:dyDescent="0.2">
      <c r="A126" s="55"/>
      <c r="B126" s="39" t="s">
        <v>252</v>
      </c>
      <c r="C126" s="45">
        <v>2</v>
      </c>
      <c r="D126" s="22" t="s">
        <v>1</v>
      </c>
      <c r="E126" s="44"/>
      <c r="F126" s="36">
        <f t="shared" si="11"/>
        <v>0</v>
      </c>
    </row>
    <row r="127" spans="1:6" s="59" customFormat="1" x14ac:dyDescent="0.2">
      <c r="A127" s="56"/>
      <c r="B127" s="51"/>
      <c r="C127" s="46"/>
      <c r="D127" s="47"/>
      <c r="E127" s="48"/>
      <c r="F127" s="48"/>
    </row>
    <row r="128" spans="1:6" s="59" customFormat="1" x14ac:dyDescent="0.2">
      <c r="A128" s="54"/>
      <c r="B128" s="50"/>
      <c r="C128" s="33"/>
      <c r="D128" s="34"/>
      <c r="E128" s="35"/>
      <c r="F128" s="33"/>
    </row>
    <row r="129" spans="1:6" s="59" customFormat="1" x14ac:dyDescent="0.2">
      <c r="A129" s="55">
        <f>COUNT($A$6:A128)+1</f>
        <v>19</v>
      </c>
      <c r="B129" s="38" t="s">
        <v>101</v>
      </c>
      <c r="C129" s="37"/>
      <c r="D129" s="22"/>
      <c r="E129" s="36"/>
      <c r="F129" s="36"/>
    </row>
    <row r="130" spans="1:6" s="59" customFormat="1" ht="38.25" x14ac:dyDescent="0.2">
      <c r="A130" s="55"/>
      <c r="B130" s="39" t="s">
        <v>102</v>
      </c>
      <c r="C130" s="45"/>
      <c r="D130" s="22"/>
      <c r="E130" s="36"/>
      <c r="F130" s="36"/>
    </row>
    <row r="131" spans="1:6" s="59" customFormat="1" x14ac:dyDescent="0.2">
      <c r="A131" s="90"/>
      <c r="B131" s="91" t="s">
        <v>43</v>
      </c>
      <c r="C131" s="92"/>
      <c r="D131" s="92"/>
      <c r="E131" s="94"/>
      <c r="F131" s="94"/>
    </row>
    <row r="132" spans="1:6" s="59" customFormat="1" ht="14.25" x14ac:dyDescent="0.2">
      <c r="A132" s="55"/>
      <c r="B132" s="39" t="s">
        <v>106</v>
      </c>
      <c r="C132" s="45">
        <v>6</v>
      </c>
      <c r="D132" s="22" t="s">
        <v>9</v>
      </c>
      <c r="E132" s="44"/>
      <c r="F132" s="36">
        <f t="shared" ref="F132:F134" si="12">C132*E132</f>
        <v>0</v>
      </c>
    </row>
    <row r="133" spans="1:6" s="59" customFormat="1" ht="14.25" x14ac:dyDescent="0.2">
      <c r="A133" s="55"/>
      <c r="B133" s="39" t="s">
        <v>253</v>
      </c>
      <c r="C133" s="45">
        <v>6</v>
      </c>
      <c r="D133" s="22" t="s">
        <v>9</v>
      </c>
      <c r="E133" s="44"/>
      <c r="F133" s="36">
        <f t="shared" si="12"/>
        <v>0</v>
      </c>
    </row>
    <row r="134" spans="1:6" s="59" customFormat="1" ht="14.25" x14ac:dyDescent="0.2">
      <c r="A134" s="55"/>
      <c r="B134" s="39" t="s">
        <v>254</v>
      </c>
      <c r="C134" s="45">
        <v>4</v>
      </c>
      <c r="D134" s="22" t="s">
        <v>9</v>
      </c>
      <c r="E134" s="44"/>
      <c r="F134" s="36">
        <f t="shared" si="12"/>
        <v>0</v>
      </c>
    </row>
    <row r="135" spans="1:6" s="59" customFormat="1" x14ac:dyDescent="0.2">
      <c r="A135" s="56"/>
      <c r="B135" s="51"/>
      <c r="C135" s="46"/>
      <c r="D135" s="47"/>
      <c r="E135" s="48"/>
      <c r="F135" s="48"/>
    </row>
    <row r="136" spans="1:6" s="59" customFormat="1" x14ac:dyDescent="0.2">
      <c r="A136" s="54"/>
      <c r="B136" s="50"/>
      <c r="C136" s="33"/>
      <c r="D136" s="34"/>
      <c r="E136" s="35"/>
      <c r="F136" s="33"/>
    </row>
    <row r="137" spans="1:6" s="59" customFormat="1" x14ac:dyDescent="0.2">
      <c r="A137" s="55">
        <f>COUNT($A$6:A136)+1</f>
        <v>20</v>
      </c>
      <c r="B137" s="38" t="s">
        <v>255</v>
      </c>
      <c r="C137" s="37"/>
      <c r="D137" s="22"/>
      <c r="E137" s="36"/>
      <c r="F137" s="36"/>
    </row>
    <row r="138" spans="1:6" s="59" customFormat="1" ht="38.25" x14ac:dyDescent="0.2">
      <c r="A138" s="55"/>
      <c r="B138" s="39" t="s">
        <v>113</v>
      </c>
      <c r="C138" s="45"/>
      <c r="D138" s="22"/>
      <c r="E138" s="36"/>
      <c r="F138" s="36"/>
    </row>
    <row r="139" spans="1:6" s="59" customFormat="1" x14ac:dyDescent="0.2">
      <c r="A139" s="90"/>
      <c r="B139" s="91" t="s">
        <v>49</v>
      </c>
      <c r="C139" s="92"/>
      <c r="D139" s="92"/>
      <c r="E139" s="94"/>
      <c r="F139" s="94"/>
    </row>
    <row r="140" spans="1:6" s="59" customFormat="1" x14ac:dyDescent="0.2">
      <c r="A140" s="55"/>
      <c r="B140" s="39" t="s">
        <v>149</v>
      </c>
      <c r="C140" s="45">
        <v>6</v>
      </c>
      <c r="D140" s="22" t="s">
        <v>1</v>
      </c>
      <c r="E140" s="44"/>
      <c r="F140" s="36">
        <f t="shared" ref="F140" si="13">C140*E140</f>
        <v>0</v>
      </c>
    </row>
    <row r="141" spans="1:6" s="59" customFormat="1" x14ac:dyDescent="0.2">
      <c r="A141" s="56"/>
      <c r="B141" s="51"/>
      <c r="C141" s="46"/>
      <c r="D141" s="47"/>
      <c r="E141" s="48"/>
      <c r="F141" s="48"/>
    </row>
    <row r="142" spans="1:6" s="59" customFormat="1" x14ac:dyDescent="0.2">
      <c r="A142" s="54"/>
      <c r="B142" s="50"/>
      <c r="C142" s="33"/>
      <c r="D142" s="34"/>
      <c r="E142" s="35"/>
      <c r="F142" s="33"/>
    </row>
    <row r="143" spans="1:6" s="59" customFormat="1" x14ac:dyDescent="0.2">
      <c r="A143" s="55">
        <f>COUNT($A$6:A142)+1</f>
        <v>21</v>
      </c>
      <c r="B143" s="38" t="s">
        <v>256</v>
      </c>
      <c r="C143" s="37"/>
      <c r="D143" s="22"/>
      <c r="E143" s="36"/>
      <c r="F143" s="36"/>
    </row>
    <row r="144" spans="1:6" s="59" customFormat="1" ht="38.25" x14ac:dyDescent="0.2">
      <c r="A144" s="55"/>
      <c r="B144" s="39" t="s">
        <v>113</v>
      </c>
      <c r="C144" s="45"/>
      <c r="D144" s="22"/>
      <c r="E144" s="36"/>
      <c r="F144" s="36"/>
    </row>
    <row r="145" spans="1:6" s="59" customFormat="1" x14ac:dyDescent="0.2">
      <c r="A145" s="90"/>
      <c r="B145" s="91" t="s">
        <v>49</v>
      </c>
      <c r="C145" s="92"/>
      <c r="D145" s="92"/>
      <c r="E145" s="94"/>
      <c r="F145" s="94"/>
    </row>
    <row r="146" spans="1:6" s="59" customFormat="1" x14ac:dyDescent="0.2">
      <c r="A146" s="55"/>
      <c r="B146" s="39" t="s">
        <v>118</v>
      </c>
      <c r="C146" s="45">
        <v>2</v>
      </c>
      <c r="D146" s="22" t="s">
        <v>1</v>
      </c>
      <c r="E146" s="44"/>
      <c r="F146" s="36">
        <f t="shared" ref="F146" si="14">C146*E146</f>
        <v>0</v>
      </c>
    </row>
    <row r="147" spans="1:6" s="59" customFormat="1" x14ac:dyDescent="0.2">
      <c r="A147" s="56"/>
      <c r="B147" s="51"/>
      <c r="C147" s="46"/>
      <c r="D147" s="47"/>
      <c r="E147" s="48"/>
      <c r="F147" s="48"/>
    </row>
    <row r="148" spans="1:6" s="99" customFormat="1" x14ac:dyDescent="0.2">
      <c r="A148" s="55"/>
      <c r="B148" s="39"/>
      <c r="C148" s="45"/>
      <c r="D148" s="22"/>
      <c r="E148" s="36"/>
      <c r="F148" s="36"/>
    </row>
    <row r="149" spans="1:6" s="99" customFormat="1" x14ac:dyDescent="0.2">
      <c r="A149" s="55">
        <f>COUNT($A$7:A147)+1</f>
        <v>22</v>
      </c>
      <c r="B149" s="38" t="s">
        <v>257</v>
      </c>
      <c r="C149" s="37"/>
      <c r="D149" s="22"/>
      <c r="E149" s="36"/>
      <c r="F149" s="36"/>
    </row>
    <row r="150" spans="1:6" s="99" customFormat="1" ht="25.5" x14ac:dyDescent="0.2">
      <c r="A150" s="55"/>
      <c r="B150" s="39" t="s">
        <v>258</v>
      </c>
      <c r="C150" s="45"/>
      <c r="D150" s="22"/>
      <c r="E150" s="36"/>
      <c r="F150" s="36"/>
    </row>
    <row r="151" spans="1:6" s="99" customFormat="1" x14ac:dyDescent="0.2">
      <c r="A151" s="104"/>
      <c r="B151" s="101" t="s">
        <v>49</v>
      </c>
      <c r="C151" s="102"/>
      <c r="D151" s="102"/>
      <c r="E151" s="103"/>
      <c r="F151" s="103"/>
    </row>
    <row r="152" spans="1:6" s="99" customFormat="1" x14ac:dyDescent="0.2">
      <c r="A152" s="55"/>
      <c r="B152" s="39" t="s">
        <v>259</v>
      </c>
      <c r="C152" s="45">
        <v>2</v>
      </c>
      <c r="D152" s="22" t="s">
        <v>1</v>
      </c>
      <c r="E152" s="44"/>
      <c r="F152" s="36">
        <f>C152*E152</f>
        <v>0</v>
      </c>
    </row>
    <row r="153" spans="1:6" s="99" customFormat="1" x14ac:dyDescent="0.2">
      <c r="A153" s="56"/>
      <c r="B153" s="51"/>
      <c r="C153" s="46"/>
      <c r="D153" s="47"/>
      <c r="E153" s="48"/>
      <c r="F153" s="48"/>
    </row>
    <row r="154" spans="1:6" s="99" customFormat="1" x14ac:dyDescent="0.2">
      <c r="A154" s="55"/>
      <c r="B154" s="39"/>
      <c r="C154" s="45"/>
      <c r="D154" s="22"/>
      <c r="E154" s="36"/>
      <c r="F154" s="36"/>
    </row>
    <row r="155" spans="1:6" s="99" customFormat="1" x14ac:dyDescent="0.2">
      <c r="A155" s="55">
        <f>COUNT($A$7:A153)+1</f>
        <v>23</v>
      </c>
      <c r="B155" s="38" t="s">
        <v>137</v>
      </c>
      <c r="C155" s="37"/>
      <c r="D155" s="22"/>
      <c r="E155" s="36"/>
      <c r="F155" s="36"/>
    </row>
    <row r="156" spans="1:6" s="99" customFormat="1" ht="51" x14ac:dyDescent="0.2">
      <c r="A156" s="55"/>
      <c r="B156" s="39" t="s">
        <v>138</v>
      </c>
      <c r="C156" s="45"/>
      <c r="D156" s="22"/>
      <c r="E156" s="36"/>
      <c r="F156" s="36"/>
    </row>
    <row r="157" spans="1:6" s="99" customFormat="1" x14ac:dyDescent="0.2">
      <c r="A157" s="100"/>
      <c r="B157" s="101" t="s">
        <v>49</v>
      </c>
      <c r="C157" s="113"/>
      <c r="D157" s="102"/>
      <c r="E157" s="103"/>
      <c r="F157" s="103"/>
    </row>
    <row r="158" spans="1:6" s="99" customFormat="1" x14ac:dyDescent="0.2">
      <c r="A158" s="55"/>
      <c r="B158" s="39" t="s">
        <v>89</v>
      </c>
      <c r="C158" s="45">
        <v>2</v>
      </c>
      <c r="D158" s="22" t="s">
        <v>1</v>
      </c>
      <c r="E158" s="44"/>
      <c r="F158" s="36">
        <f>C158*E158</f>
        <v>0</v>
      </c>
    </row>
    <row r="159" spans="1:6" s="99" customFormat="1" x14ac:dyDescent="0.2">
      <c r="A159" s="55"/>
      <c r="B159" s="39"/>
      <c r="C159" s="45"/>
      <c r="D159" s="22"/>
      <c r="E159" s="36"/>
      <c r="F159" s="36"/>
    </row>
    <row r="160" spans="1:6" s="59" customFormat="1" x14ac:dyDescent="0.2">
      <c r="A160" s="54"/>
      <c r="B160" s="50"/>
      <c r="C160" s="33"/>
      <c r="D160" s="34"/>
      <c r="E160" s="35"/>
      <c r="F160" s="33"/>
    </row>
    <row r="161" spans="1:6" s="59" customFormat="1" x14ac:dyDescent="0.2">
      <c r="A161" s="55">
        <f>COUNT($A$6:A160)+1</f>
        <v>24</v>
      </c>
      <c r="B161" s="38" t="s">
        <v>143</v>
      </c>
      <c r="C161" s="37"/>
      <c r="D161" s="22"/>
      <c r="E161" s="36"/>
      <c r="F161" s="36"/>
    </row>
    <row r="162" spans="1:6" s="59" customFormat="1" x14ac:dyDescent="0.2">
      <c r="A162" s="55"/>
      <c r="B162" s="39" t="s">
        <v>144</v>
      </c>
      <c r="C162" s="45"/>
    </row>
    <row r="163" spans="1:6" s="59" customFormat="1" x14ac:dyDescent="0.2">
      <c r="A163" s="55"/>
      <c r="B163" s="39"/>
      <c r="C163" s="45">
        <v>2</v>
      </c>
      <c r="D163" s="22" t="s">
        <v>1</v>
      </c>
      <c r="E163" s="44"/>
      <c r="F163" s="36">
        <f>C163*E163</f>
        <v>0</v>
      </c>
    </row>
    <row r="164" spans="1:6" s="59" customFormat="1" x14ac:dyDescent="0.2">
      <c r="A164" s="56"/>
      <c r="B164" s="51"/>
      <c r="C164" s="46"/>
      <c r="D164" s="47"/>
      <c r="E164" s="48"/>
      <c r="F164" s="48"/>
    </row>
    <row r="165" spans="1:6" s="59" customFormat="1" x14ac:dyDescent="0.2">
      <c r="A165" s="54"/>
      <c r="B165" s="50"/>
      <c r="C165" s="33"/>
      <c r="D165" s="34"/>
      <c r="E165" s="35"/>
      <c r="F165" s="33"/>
    </row>
    <row r="166" spans="1:6" s="59" customFormat="1" x14ac:dyDescent="0.2">
      <c r="A166" s="55">
        <f>COUNT($A$6:A165)+1</f>
        <v>25</v>
      </c>
      <c r="B166" s="38" t="s">
        <v>145</v>
      </c>
      <c r="C166" s="37"/>
      <c r="D166" s="22"/>
      <c r="E166" s="36"/>
      <c r="F166" s="36"/>
    </row>
    <row r="167" spans="1:6" s="59" customFormat="1" x14ac:dyDescent="0.2">
      <c r="A167" s="55"/>
      <c r="B167" s="39" t="s">
        <v>146</v>
      </c>
      <c r="C167" s="45"/>
      <c r="D167" s="22"/>
      <c r="E167" s="36"/>
      <c r="F167" s="36"/>
    </row>
    <row r="168" spans="1:6" s="59" customFormat="1" x14ac:dyDescent="0.2">
      <c r="A168" s="90"/>
      <c r="B168" s="95"/>
      <c r="C168" s="45">
        <v>2</v>
      </c>
      <c r="D168" s="22" t="s">
        <v>1</v>
      </c>
      <c r="E168" s="44"/>
      <c r="F168" s="36">
        <f>C168*E168</f>
        <v>0</v>
      </c>
    </row>
    <row r="169" spans="1:6" s="59" customFormat="1" x14ac:dyDescent="0.2">
      <c r="A169" s="56"/>
      <c r="B169" s="51"/>
      <c r="C169" s="46"/>
      <c r="D169" s="47"/>
      <c r="E169" s="48"/>
      <c r="F169" s="48"/>
    </row>
    <row r="170" spans="1:6" s="59" customFormat="1" x14ac:dyDescent="0.2">
      <c r="A170" s="54"/>
      <c r="B170" s="50"/>
      <c r="C170" s="33"/>
      <c r="D170" s="34"/>
      <c r="E170" s="35"/>
      <c r="F170" s="33"/>
    </row>
    <row r="171" spans="1:6" s="59" customFormat="1" x14ac:dyDescent="0.2">
      <c r="A171" s="55">
        <f>COUNT($A$6:A170)+1</f>
        <v>26</v>
      </c>
      <c r="B171" s="38" t="s">
        <v>147</v>
      </c>
      <c r="C171" s="37"/>
      <c r="D171" s="22"/>
      <c r="E171" s="36"/>
      <c r="F171" s="36"/>
    </row>
    <row r="172" spans="1:6" s="59" customFormat="1" ht="25.5" x14ac:dyDescent="0.2">
      <c r="A172" s="55"/>
      <c r="B172" s="39" t="s">
        <v>260</v>
      </c>
      <c r="C172" s="45"/>
      <c r="D172" s="22"/>
      <c r="E172" s="36"/>
      <c r="F172" s="36"/>
    </row>
    <row r="173" spans="1:6" s="59" customFormat="1" x14ac:dyDescent="0.2">
      <c r="A173" s="55"/>
      <c r="B173" s="39" t="s">
        <v>149</v>
      </c>
      <c r="C173" s="45">
        <v>6</v>
      </c>
      <c r="D173" s="22" t="s">
        <v>1</v>
      </c>
      <c r="E173" s="44"/>
      <c r="F173" s="36">
        <f t="shared" ref="F173:F176" si="15">C173*E173</f>
        <v>0</v>
      </c>
    </row>
    <row r="174" spans="1:6" s="59" customFormat="1" x14ac:dyDescent="0.2">
      <c r="A174" s="55"/>
      <c r="B174" s="39" t="s">
        <v>261</v>
      </c>
      <c r="C174" s="45">
        <v>4</v>
      </c>
      <c r="D174" s="22" t="s">
        <v>1</v>
      </c>
      <c r="E174" s="44"/>
      <c r="F174" s="36">
        <f t="shared" si="15"/>
        <v>0</v>
      </c>
    </row>
    <row r="175" spans="1:6" s="59" customFormat="1" x14ac:dyDescent="0.2">
      <c r="A175" s="55"/>
      <c r="B175" s="39" t="s">
        <v>151</v>
      </c>
      <c r="C175" s="45">
        <v>16</v>
      </c>
      <c r="D175" s="22" t="s">
        <v>1</v>
      </c>
      <c r="E175" s="44"/>
      <c r="F175" s="36">
        <f t="shared" si="15"/>
        <v>0</v>
      </c>
    </row>
    <row r="176" spans="1:6" s="59" customFormat="1" x14ac:dyDescent="0.2">
      <c r="A176" s="55"/>
      <c r="B176" s="39" t="s">
        <v>152</v>
      </c>
      <c r="C176" s="45">
        <v>4</v>
      </c>
      <c r="D176" s="22" t="s">
        <v>1</v>
      </c>
      <c r="E176" s="44"/>
      <c r="F176" s="36">
        <f t="shared" si="15"/>
        <v>0</v>
      </c>
    </row>
    <row r="177" spans="1:6" s="59" customFormat="1" x14ac:dyDescent="0.2">
      <c r="A177" s="56"/>
      <c r="B177" s="51"/>
      <c r="C177" s="46"/>
      <c r="D177" s="47"/>
      <c r="E177" s="48"/>
      <c r="F177" s="48"/>
    </row>
    <row r="178" spans="1:6" s="59" customFormat="1" x14ac:dyDescent="0.2">
      <c r="A178" s="54"/>
      <c r="B178" s="50"/>
      <c r="C178" s="33"/>
      <c r="D178" s="34"/>
      <c r="E178" s="35"/>
      <c r="F178" s="33"/>
    </row>
    <row r="179" spans="1:6" s="59" customFormat="1" x14ac:dyDescent="0.2">
      <c r="A179" s="55">
        <f>COUNT($A$6:A178)+1</f>
        <v>27</v>
      </c>
      <c r="B179" s="38" t="s">
        <v>155</v>
      </c>
      <c r="C179" s="37"/>
      <c r="D179" s="22"/>
      <c r="E179" s="36"/>
      <c r="F179" s="36"/>
    </row>
    <row r="180" spans="1:6" s="59" customFormat="1" ht="38.25" x14ac:dyDescent="0.2">
      <c r="A180" s="55"/>
      <c r="B180" s="39" t="s">
        <v>262</v>
      </c>
      <c r="C180" s="45"/>
      <c r="D180" s="22"/>
      <c r="E180" s="36"/>
      <c r="F180" s="36"/>
    </row>
    <row r="181" spans="1:6" s="59" customFormat="1" ht="14.25" x14ac:dyDescent="0.2">
      <c r="A181" s="55"/>
      <c r="B181" s="39"/>
      <c r="C181" s="45">
        <v>5</v>
      </c>
      <c r="D181" s="22" t="s">
        <v>14</v>
      </c>
      <c r="E181" s="44"/>
      <c r="F181" s="36">
        <f>C181*E181</f>
        <v>0</v>
      </c>
    </row>
    <row r="182" spans="1:6" s="59" customFormat="1" x14ac:dyDescent="0.2">
      <c r="A182" s="56"/>
      <c r="B182" s="51"/>
      <c r="C182" s="46"/>
      <c r="D182" s="47"/>
      <c r="E182" s="48"/>
      <c r="F182" s="48"/>
    </row>
    <row r="183" spans="1:6" s="59" customFormat="1" x14ac:dyDescent="0.2">
      <c r="A183" s="54"/>
      <c r="B183" s="50"/>
      <c r="C183" s="33"/>
      <c r="D183" s="34"/>
      <c r="E183" s="35"/>
      <c r="F183" s="33"/>
    </row>
    <row r="184" spans="1:6" s="59" customFormat="1" x14ac:dyDescent="0.2">
      <c r="A184" s="55">
        <f>COUNT($A$6:A183)+1</f>
        <v>28</v>
      </c>
      <c r="B184" s="38" t="s">
        <v>157</v>
      </c>
      <c r="C184" s="37"/>
      <c r="D184" s="22"/>
      <c r="E184" s="36"/>
      <c r="F184" s="36"/>
    </row>
    <row r="185" spans="1:6" s="59" customFormat="1" ht="109.5" customHeight="1" x14ac:dyDescent="0.2">
      <c r="A185" s="55"/>
      <c r="B185" s="39" t="s">
        <v>263</v>
      </c>
      <c r="C185" s="45"/>
      <c r="D185" s="22"/>
      <c r="E185" s="36"/>
      <c r="F185" s="36"/>
    </row>
    <row r="186" spans="1:6" s="59" customFormat="1" x14ac:dyDescent="0.2">
      <c r="A186" s="90"/>
      <c r="B186" s="95" t="s">
        <v>43</v>
      </c>
      <c r="C186" s="92"/>
      <c r="D186" s="92"/>
      <c r="E186" s="117"/>
      <c r="F186" s="94"/>
    </row>
    <row r="187" spans="1:6" s="114" customFormat="1" ht="14.25" x14ac:dyDescent="0.2">
      <c r="A187" s="55"/>
      <c r="B187" s="39" t="s">
        <v>264</v>
      </c>
      <c r="C187" s="45">
        <v>7</v>
      </c>
      <c r="D187" s="22" t="s">
        <v>14</v>
      </c>
      <c r="E187" s="44"/>
      <c r="F187" s="36">
        <f>C187*E187</f>
        <v>0</v>
      </c>
    </row>
    <row r="188" spans="1:6" s="59" customFormat="1" ht="14.25" x14ac:dyDescent="0.2">
      <c r="A188" s="55"/>
      <c r="B188" s="39" t="s">
        <v>265</v>
      </c>
      <c r="C188" s="45">
        <v>3</v>
      </c>
      <c r="D188" s="22" t="s">
        <v>14</v>
      </c>
      <c r="E188" s="44"/>
      <c r="F188" s="36">
        <f>C188*E188</f>
        <v>0</v>
      </c>
    </row>
    <row r="189" spans="1:6" s="59" customFormat="1" ht="14.25" x14ac:dyDescent="0.2">
      <c r="A189" s="55"/>
      <c r="B189" s="39" t="s">
        <v>266</v>
      </c>
      <c r="C189" s="45">
        <v>3</v>
      </c>
      <c r="D189" s="22" t="s">
        <v>14</v>
      </c>
      <c r="E189" s="44"/>
      <c r="F189" s="36">
        <f>C189*E189</f>
        <v>0</v>
      </c>
    </row>
    <row r="190" spans="1:6" s="59" customFormat="1" x14ac:dyDescent="0.2">
      <c r="A190" s="56"/>
      <c r="B190" s="51"/>
      <c r="C190" s="46"/>
      <c r="D190" s="47"/>
      <c r="E190" s="48"/>
      <c r="F190" s="48"/>
    </row>
    <row r="191" spans="1:6" s="59" customFormat="1" x14ac:dyDescent="0.2">
      <c r="A191" s="54"/>
      <c r="B191" s="50"/>
      <c r="C191" s="33"/>
      <c r="D191" s="34"/>
      <c r="E191" s="35"/>
      <c r="F191" s="33"/>
    </row>
    <row r="192" spans="1:6" s="59" customFormat="1" x14ac:dyDescent="0.2">
      <c r="A192" s="55">
        <f>COUNT($A$6:A191)+1</f>
        <v>29</v>
      </c>
      <c r="B192" s="38" t="s">
        <v>17</v>
      </c>
      <c r="C192" s="37"/>
      <c r="D192" s="22"/>
      <c r="E192" s="36"/>
      <c r="F192" s="36"/>
    </row>
    <row r="193" spans="1:6" s="59" customFormat="1" ht="38.25" x14ac:dyDescent="0.2">
      <c r="A193" s="55"/>
      <c r="B193" s="39" t="s">
        <v>166</v>
      </c>
      <c r="C193" s="45"/>
      <c r="D193" s="22"/>
      <c r="E193" s="36"/>
      <c r="F193" s="36"/>
    </row>
    <row r="194" spans="1:6" s="59" customFormat="1" x14ac:dyDescent="0.2">
      <c r="B194" s="115"/>
      <c r="C194" s="92"/>
      <c r="D194" s="116">
        <v>0.1</v>
      </c>
      <c r="E194" s="94"/>
      <c r="F194" s="117">
        <f>SUM(F6:F190)*D194</f>
        <v>0</v>
      </c>
    </row>
    <row r="195" spans="1:6" s="59" customFormat="1" x14ac:dyDescent="0.2">
      <c r="A195" s="118"/>
      <c r="B195" s="119"/>
      <c r="C195" s="120"/>
      <c r="D195" s="121"/>
      <c r="E195" s="122"/>
      <c r="F195" s="122"/>
    </row>
    <row r="196" spans="1:6" s="59" customFormat="1" x14ac:dyDescent="0.2">
      <c r="A196" s="40"/>
      <c r="B196" s="52" t="s">
        <v>167</v>
      </c>
      <c r="C196" s="41"/>
      <c r="D196" s="42"/>
      <c r="E196" s="43" t="s">
        <v>13</v>
      </c>
      <c r="F196" s="43">
        <f>SUM(F11:F195)</f>
        <v>0</v>
      </c>
    </row>
  </sheetData>
  <sheetProtection algorithmName="SHA-512" hashValue="EQSsseOwhxuHcQ9p7FnPj9/iG+j9qYwtfJ3mA8ceatkMMLZl7+87Iq3zycZKJBjyINH/Nj+loP4bJeQdb+kxBw==" saltValue="1UNMfoSkUqbFx6O2q3DK7Q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RAZVOJ&amp;RJPE-SIR-257/24</oddHeader>
    <oddFooter>&amp;C&amp;P / &amp;N</oddFooter>
  </headerFooter>
  <rowBreaks count="5" manualBreakCount="5">
    <brk id="23" max="16383" man="1"/>
    <brk id="62" max="16383" man="1"/>
    <brk id="97" max="16383" man="1"/>
    <brk id="127" max="16383" man="1"/>
    <brk id="17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F196"/>
  <sheetViews>
    <sheetView zoomScaleNormal="100" workbookViewId="0">
      <selection activeCell="E29" sqref="E29"/>
    </sheetView>
  </sheetViews>
  <sheetFormatPr defaultColWidth="9.140625" defaultRowHeight="12.75" x14ac:dyDescent="0.2"/>
  <cols>
    <col min="1" max="1" width="5.7109375" style="28" customWidth="1"/>
    <col min="2" max="2" width="50.7109375" style="53" customWidth="1"/>
    <col min="3" max="3" width="7.7109375" style="31" customWidth="1"/>
    <col min="4" max="4" width="4.7109375" style="32" customWidth="1"/>
    <col min="5" max="5" width="11.7109375" style="30" customWidth="1"/>
    <col min="6" max="6" width="12.7109375" style="31" customWidth="1"/>
    <col min="7" max="16384" width="9.140625" style="32"/>
  </cols>
  <sheetData>
    <row r="1" spans="1:6" x14ac:dyDescent="0.2">
      <c r="A1" s="27" t="s">
        <v>220</v>
      </c>
      <c r="B1" s="49" t="s">
        <v>5</v>
      </c>
      <c r="C1" s="28"/>
      <c r="D1" s="29"/>
    </row>
    <row r="2" spans="1:6" x14ac:dyDescent="0.2">
      <c r="A2" s="27" t="s">
        <v>221</v>
      </c>
      <c r="B2" s="49" t="s">
        <v>32</v>
      </c>
      <c r="C2" s="28"/>
      <c r="D2" s="29"/>
    </row>
    <row r="3" spans="1:6" x14ac:dyDescent="0.2">
      <c r="A3" s="27" t="s">
        <v>216</v>
      </c>
      <c r="B3" s="49" t="s">
        <v>267</v>
      </c>
      <c r="C3" s="28"/>
      <c r="D3" s="29"/>
    </row>
    <row r="4" spans="1:6" x14ac:dyDescent="0.2">
      <c r="A4" s="27"/>
      <c r="B4" s="49" t="s">
        <v>268</v>
      </c>
      <c r="C4" s="28"/>
      <c r="D4" s="29"/>
    </row>
    <row r="5" spans="1:6" ht="76.5" x14ac:dyDescent="0.2">
      <c r="A5" s="60" t="s">
        <v>0</v>
      </c>
      <c r="B5" s="61" t="s">
        <v>8</v>
      </c>
      <c r="C5" s="62" t="s">
        <v>6</v>
      </c>
      <c r="D5" s="62" t="s">
        <v>7</v>
      </c>
      <c r="E5" s="63" t="s">
        <v>10</v>
      </c>
      <c r="F5" s="63" t="s">
        <v>11</v>
      </c>
    </row>
    <row r="6" spans="1:6" s="59" customFormat="1" x14ac:dyDescent="0.2">
      <c r="A6" s="54"/>
      <c r="B6" s="50"/>
      <c r="C6" s="33"/>
      <c r="D6" s="34"/>
      <c r="E6" s="35"/>
      <c r="F6" s="33"/>
    </row>
    <row r="7" spans="1:6" s="59" customFormat="1" x14ac:dyDescent="0.2">
      <c r="A7" s="55">
        <f>COUNT($A$6:A6)+1</f>
        <v>1</v>
      </c>
      <c r="B7" s="38" t="s">
        <v>42</v>
      </c>
      <c r="C7" s="37"/>
      <c r="D7" s="22"/>
      <c r="E7" s="36"/>
      <c r="F7" s="36"/>
    </row>
    <row r="8" spans="1:6" s="59" customFormat="1" ht="331.5" x14ac:dyDescent="0.2">
      <c r="A8" s="55"/>
      <c r="B8" s="58" t="s">
        <v>53</v>
      </c>
      <c r="C8" s="37"/>
      <c r="D8" s="22"/>
      <c r="E8" s="36"/>
      <c r="F8" s="36"/>
    </row>
    <row r="9" spans="1:6" s="59" customFormat="1" x14ac:dyDescent="0.2">
      <c r="A9" s="90"/>
      <c r="B9" s="91" t="s">
        <v>54</v>
      </c>
      <c r="C9" s="92"/>
      <c r="D9" s="93"/>
      <c r="E9" s="93"/>
      <c r="F9" s="93"/>
    </row>
    <row r="10" spans="1:6" s="59" customFormat="1" x14ac:dyDescent="0.2">
      <c r="A10" s="90"/>
      <c r="B10" s="91" t="s">
        <v>43</v>
      </c>
      <c r="C10" s="92"/>
      <c r="D10" s="92"/>
      <c r="E10" s="93"/>
      <c r="F10" s="93"/>
    </row>
    <row r="11" spans="1:6" s="59" customFormat="1" ht="14.25" x14ac:dyDescent="0.2">
      <c r="A11" s="55"/>
      <c r="B11" s="39" t="s">
        <v>269</v>
      </c>
      <c r="C11" s="45">
        <v>8</v>
      </c>
      <c r="D11" s="22" t="s">
        <v>9</v>
      </c>
      <c r="E11" s="44"/>
      <c r="F11" s="36">
        <f t="shared" ref="F11:F12" si="0">C11*E11</f>
        <v>0</v>
      </c>
    </row>
    <row r="12" spans="1:6" s="59" customFormat="1" ht="14.25" x14ac:dyDescent="0.2">
      <c r="A12" s="55"/>
      <c r="B12" s="39" t="s">
        <v>55</v>
      </c>
      <c r="C12" s="45">
        <v>174</v>
      </c>
      <c r="D12" s="22" t="s">
        <v>9</v>
      </c>
      <c r="E12" s="44"/>
      <c r="F12" s="36">
        <f t="shared" si="0"/>
        <v>0</v>
      </c>
    </row>
    <row r="13" spans="1:6" s="59" customFormat="1" x14ac:dyDescent="0.2">
      <c r="A13" s="56"/>
      <c r="B13" s="51"/>
      <c r="C13" s="46"/>
      <c r="D13" s="47"/>
      <c r="E13" s="48"/>
      <c r="F13" s="48"/>
    </row>
    <row r="14" spans="1:6" s="59" customFormat="1" x14ac:dyDescent="0.2">
      <c r="A14" s="54"/>
      <c r="B14" s="50"/>
      <c r="C14" s="33"/>
      <c r="D14" s="34"/>
      <c r="E14" s="35"/>
      <c r="F14" s="33"/>
    </row>
    <row r="15" spans="1:6" s="59" customFormat="1" x14ac:dyDescent="0.2">
      <c r="A15" s="55">
        <f>COUNT($A$6:A14)+1</f>
        <v>2</v>
      </c>
      <c r="B15" s="38" t="s">
        <v>58</v>
      </c>
      <c r="C15" s="37"/>
      <c r="D15" s="22"/>
      <c r="E15" s="36"/>
      <c r="F15" s="36"/>
    </row>
    <row r="16" spans="1:6" s="59" customFormat="1" ht="63.75" x14ac:dyDescent="0.2">
      <c r="A16" s="55"/>
      <c r="B16" s="58" t="s">
        <v>226</v>
      </c>
      <c r="C16" s="37"/>
      <c r="D16" s="22"/>
      <c r="E16" s="36"/>
      <c r="F16" s="36"/>
    </row>
    <row r="17" spans="1:6" s="59" customFormat="1" x14ac:dyDescent="0.2">
      <c r="A17" s="90"/>
      <c r="B17" s="91" t="s">
        <v>54</v>
      </c>
      <c r="C17" s="92"/>
      <c r="D17" s="92"/>
      <c r="E17" s="94"/>
      <c r="F17" s="94"/>
    </row>
    <row r="18" spans="1:6" s="59" customFormat="1" x14ac:dyDescent="0.2">
      <c r="A18" s="90"/>
      <c r="B18" s="95" t="s">
        <v>44</v>
      </c>
      <c r="C18" s="92"/>
      <c r="D18" s="92"/>
      <c r="E18" s="94"/>
      <c r="F18" s="94"/>
    </row>
    <row r="19" spans="1:6" s="59" customFormat="1" x14ac:dyDescent="0.2">
      <c r="A19" s="90"/>
      <c r="B19" s="91" t="s">
        <v>43</v>
      </c>
      <c r="C19" s="92"/>
      <c r="D19" s="92"/>
      <c r="E19" s="94"/>
      <c r="F19" s="94"/>
    </row>
    <row r="20" spans="1:6" s="59" customFormat="1" x14ac:dyDescent="0.2">
      <c r="A20" s="55"/>
      <c r="B20" s="39" t="s">
        <v>270</v>
      </c>
      <c r="C20" s="45">
        <v>2</v>
      </c>
      <c r="D20" s="22" t="s">
        <v>1</v>
      </c>
      <c r="E20" s="44"/>
      <c r="F20" s="36">
        <f t="shared" ref="F20:F21" si="1">C20*E20</f>
        <v>0</v>
      </c>
    </row>
    <row r="21" spans="1:6" s="59" customFormat="1" x14ac:dyDescent="0.2">
      <c r="A21" s="55"/>
      <c r="B21" s="39" t="s">
        <v>59</v>
      </c>
      <c r="C21" s="45">
        <v>14</v>
      </c>
      <c r="D21" s="22" t="s">
        <v>1</v>
      </c>
      <c r="E21" s="44"/>
      <c r="F21" s="36">
        <f t="shared" si="1"/>
        <v>0</v>
      </c>
    </row>
    <row r="22" spans="1:6" s="59" customFormat="1" x14ac:dyDescent="0.2">
      <c r="A22" s="56"/>
      <c r="B22" s="51"/>
      <c r="C22" s="46"/>
      <c r="D22" s="47"/>
      <c r="E22" s="48"/>
      <c r="F22" s="48"/>
    </row>
    <row r="23" spans="1:6" s="59" customFormat="1" x14ac:dyDescent="0.2">
      <c r="A23" s="54"/>
      <c r="B23" s="50"/>
      <c r="C23" s="33"/>
      <c r="D23" s="34"/>
      <c r="E23" s="35"/>
      <c r="F23" s="33"/>
    </row>
    <row r="24" spans="1:6" s="59" customFormat="1" x14ac:dyDescent="0.2">
      <c r="A24" s="55">
        <f>COUNT($A$6:A23)+1</f>
        <v>3</v>
      </c>
      <c r="B24" s="38" t="s">
        <v>271</v>
      </c>
      <c r="C24" s="37"/>
      <c r="D24" s="22"/>
      <c r="E24" s="36"/>
      <c r="F24" s="36"/>
    </row>
    <row r="25" spans="1:6" s="59" customFormat="1" ht="63.75" x14ac:dyDescent="0.2">
      <c r="A25" s="55"/>
      <c r="B25" s="58" t="s">
        <v>272</v>
      </c>
      <c r="C25" s="37"/>
      <c r="D25" s="22"/>
      <c r="E25" s="36"/>
      <c r="F25" s="36"/>
    </row>
    <row r="26" spans="1:6" s="59" customFormat="1" x14ac:dyDescent="0.2">
      <c r="A26" s="90"/>
      <c r="B26" s="91" t="s">
        <v>54</v>
      </c>
      <c r="C26" s="92"/>
      <c r="D26" s="92"/>
      <c r="E26" s="94"/>
      <c r="F26" s="94"/>
    </row>
    <row r="27" spans="1:6" s="59" customFormat="1" x14ac:dyDescent="0.2">
      <c r="A27" s="90"/>
      <c r="B27" s="95" t="s">
        <v>44</v>
      </c>
      <c r="C27" s="92"/>
      <c r="D27" s="92"/>
      <c r="E27" s="94"/>
      <c r="F27" s="94"/>
    </row>
    <row r="28" spans="1:6" s="59" customFormat="1" x14ac:dyDescent="0.2">
      <c r="A28" s="90"/>
      <c r="B28" s="91" t="s">
        <v>43</v>
      </c>
      <c r="C28" s="92"/>
      <c r="D28" s="92"/>
      <c r="E28" s="94"/>
      <c r="F28" s="94"/>
    </row>
    <row r="29" spans="1:6" s="59" customFormat="1" x14ac:dyDescent="0.2">
      <c r="A29" s="55"/>
      <c r="B29" s="39" t="s">
        <v>273</v>
      </c>
      <c r="C29" s="45">
        <v>2</v>
      </c>
      <c r="D29" s="22" t="s">
        <v>1</v>
      </c>
      <c r="E29" s="44"/>
      <c r="F29" s="36">
        <f t="shared" ref="F29" si="2">C29*E29</f>
        <v>0</v>
      </c>
    </row>
    <row r="30" spans="1:6" s="59" customFormat="1" x14ac:dyDescent="0.2">
      <c r="A30" s="56"/>
      <c r="B30" s="51"/>
      <c r="C30" s="46"/>
      <c r="D30" s="47"/>
      <c r="E30" s="48"/>
      <c r="F30" s="48"/>
    </row>
    <row r="31" spans="1:6" s="59" customFormat="1" x14ac:dyDescent="0.2">
      <c r="A31" s="54"/>
      <c r="B31" s="50"/>
      <c r="C31" s="33"/>
      <c r="D31" s="34"/>
      <c r="E31" s="35"/>
      <c r="F31" s="33"/>
    </row>
    <row r="32" spans="1:6" s="59" customFormat="1" x14ac:dyDescent="0.2">
      <c r="A32" s="55">
        <f>COUNT($A$6:A31)+1</f>
        <v>4</v>
      </c>
      <c r="B32" s="38" t="s">
        <v>50</v>
      </c>
      <c r="C32" s="37"/>
      <c r="D32" s="22"/>
      <c r="E32" s="36"/>
      <c r="F32" s="36"/>
    </row>
    <row r="33" spans="1:6" s="59" customFormat="1" ht="51" x14ac:dyDescent="0.2">
      <c r="A33" s="55"/>
      <c r="B33" s="58" t="s">
        <v>236</v>
      </c>
      <c r="C33" s="37"/>
      <c r="D33" s="22"/>
      <c r="E33" s="36"/>
      <c r="F33" s="36"/>
    </row>
    <row r="34" spans="1:6" s="59" customFormat="1" x14ac:dyDescent="0.2">
      <c r="A34" s="97"/>
      <c r="B34" s="91" t="s">
        <v>43</v>
      </c>
      <c r="C34" s="92"/>
      <c r="D34" s="92"/>
      <c r="E34" s="94"/>
      <c r="F34" s="94"/>
    </row>
    <row r="35" spans="1:6" s="59" customFormat="1" x14ac:dyDescent="0.2">
      <c r="A35" s="55"/>
      <c r="B35" s="39" t="s">
        <v>274</v>
      </c>
      <c r="C35" s="45">
        <v>2</v>
      </c>
      <c r="D35" s="22" t="s">
        <v>1</v>
      </c>
      <c r="E35" s="44"/>
      <c r="F35" s="36">
        <f t="shared" ref="F35:F36" si="3">C35*E35</f>
        <v>0</v>
      </c>
    </row>
    <row r="36" spans="1:6" s="59" customFormat="1" x14ac:dyDescent="0.2">
      <c r="A36" s="55"/>
      <c r="B36" s="39" t="s">
        <v>61</v>
      </c>
      <c r="C36" s="45">
        <v>2</v>
      </c>
      <c r="D36" s="22" t="s">
        <v>1</v>
      </c>
      <c r="E36" s="44"/>
      <c r="F36" s="36">
        <f t="shared" si="3"/>
        <v>0</v>
      </c>
    </row>
    <row r="37" spans="1:6" s="59" customFormat="1" x14ac:dyDescent="0.2">
      <c r="A37" s="56"/>
      <c r="B37" s="51"/>
      <c r="C37" s="46"/>
      <c r="D37" s="47"/>
      <c r="E37" s="48"/>
      <c r="F37" s="48"/>
    </row>
    <row r="38" spans="1:6" s="59" customFormat="1" x14ac:dyDescent="0.2">
      <c r="A38" s="54"/>
      <c r="B38" s="50"/>
      <c r="C38" s="33"/>
      <c r="D38" s="34"/>
      <c r="E38" s="35"/>
      <c r="F38" s="33"/>
    </row>
    <row r="39" spans="1:6" s="59" customFormat="1" x14ac:dyDescent="0.2">
      <c r="A39" s="55">
        <f>COUNT($A$6:A38)+1</f>
        <v>5</v>
      </c>
      <c r="B39" s="38" t="s">
        <v>51</v>
      </c>
      <c r="C39" s="37"/>
      <c r="D39" s="22"/>
      <c r="E39" s="36"/>
      <c r="F39" s="36"/>
    </row>
    <row r="40" spans="1:6" s="59" customFormat="1" ht="51" x14ac:dyDescent="0.2">
      <c r="A40" s="55"/>
      <c r="B40" s="58" t="s">
        <v>65</v>
      </c>
      <c r="C40" s="37"/>
      <c r="D40" s="22"/>
      <c r="E40" s="36"/>
      <c r="F40" s="36"/>
    </row>
    <row r="41" spans="1:6" s="59" customFormat="1" x14ac:dyDescent="0.2">
      <c r="A41" s="97"/>
      <c r="B41" s="91" t="s">
        <v>43</v>
      </c>
      <c r="C41" s="92"/>
      <c r="D41" s="92"/>
      <c r="E41" s="94"/>
      <c r="F41" s="94"/>
    </row>
    <row r="42" spans="1:6" s="59" customFormat="1" x14ac:dyDescent="0.2">
      <c r="A42" s="55"/>
      <c r="B42" s="39" t="s">
        <v>275</v>
      </c>
      <c r="C42" s="45">
        <v>2</v>
      </c>
      <c r="D42" s="22" t="s">
        <v>1</v>
      </c>
      <c r="E42" s="44"/>
      <c r="F42" s="36">
        <f t="shared" ref="F42:F43" si="4">C42*E42</f>
        <v>0</v>
      </c>
    </row>
    <row r="43" spans="1:6" s="59" customFormat="1" x14ac:dyDescent="0.2">
      <c r="A43" s="55"/>
      <c r="B43" s="39" t="s">
        <v>66</v>
      </c>
      <c r="C43" s="45">
        <v>2</v>
      </c>
      <c r="D43" s="22" t="s">
        <v>1</v>
      </c>
      <c r="E43" s="44"/>
      <c r="F43" s="36">
        <f t="shared" si="4"/>
        <v>0</v>
      </c>
    </row>
    <row r="44" spans="1:6" s="59" customFormat="1" x14ac:dyDescent="0.2">
      <c r="A44" s="56"/>
      <c r="B44" s="51"/>
      <c r="C44" s="46"/>
      <c r="D44" s="47"/>
      <c r="E44" s="48"/>
      <c r="F44" s="48"/>
    </row>
    <row r="45" spans="1:6" s="59" customFormat="1" x14ac:dyDescent="0.2">
      <c r="A45" s="54"/>
      <c r="B45" s="50"/>
      <c r="C45" s="33"/>
      <c r="D45" s="34"/>
      <c r="E45" s="35"/>
      <c r="F45" s="33"/>
    </row>
    <row r="46" spans="1:6" s="59" customFormat="1" x14ac:dyDescent="0.2">
      <c r="A46" s="55">
        <f>COUNT($A$6:A45)+1</f>
        <v>6</v>
      </c>
      <c r="B46" s="38" t="s">
        <v>52</v>
      </c>
      <c r="C46" s="37"/>
      <c r="D46" s="22"/>
      <c r="E46" s="36"/>
      <c r="F46" s="36"/>
    </row>
    <row r="47" spans="1:6" s="59" customFormat="1" ht="76.5" x14ac:dyDescent="0.2">
      <c r="A47" s="55"/>
      <c r="B47" s="58" t="s">
        <v>69</v>
      </c>
      <c r="C47" s="37"/>
      <c r="D47" s="22"/>
      <c r="E47" s="36"/>
      <c r="F47" s="36"/>
    </row>
    <row r="48" spans="1:6" s="59" customFormat="1" x14ac:dyDescent="0.2">
      <c r="A48" s="97"/>
      <c r="B48" s="91" t="s">
        <v>43</v>
      </c>
      <c r="C48" s="92"/>
      <c r="D48" s="92"/>
      <c r="E48" s="94"/>
      <c r="F48" s="94"/>
    </row>
    <row r="49" spans="1:6" s="59" customFormat="1" x14ac:dyDescent="0.2">
      <c r="A49" s="55"/>
      <c r="B49" s="39" t="s">
        <v>274</v>
      </c>
      <c r="C49" s="45">
        <v>6</v>
      </c>
      <c r="D49" s="22" t="s">
        <v>1</v>
      </c>
      <c r="E49" s="44"/>
      <c r="F49" s="36">
        <f t="shared" ref="F49:F50" si="5">C49*E49</f>
        <v>0</v>
      </c>
    </row>
    <row r="50" spans="1:6" s="59" customFormat="1" x14ac:dyDescent="0.2">
      <c r="A50" s="55"/>
      <c r="B50" s="39" t="s">
        <v>61</v>
      </c>
      <c r="C50" s="45">
        <v>50</v>
      </c>
      <c r="D50" s="22" t="s">
        <v>1</v>
      </c>
      <c r="E50" s="44"/>
      <c r="F50" s="36">
        <f t="shared" si="5"/>
        <v>0</v>
      </c>
    </row>
    <row r="51" spans="1:6" s="59" customFormat="1" x14ac:dyDescent="0.2">
      <c r="A51" s="56"/>
      <c r="B51" s="51"/>
      <c r="C51" s="46"/>
      <c r="D51" s="47"/>
      <c r="E51" s="48"/>
      <c r="F51" s="48"/>
    </row>
    <row r="52" spans="1:6" s="59" customFormat="1" x14ac:dyDescent="0.2">
      <c r="A52" s="54"/>
      <c r="B52" s="50"/>
      <c r="C52" s="33"/>
      <c r="D52" s="34"/>
      <c r="E52" s="35"/>
      <c r="F52" s="33"/>
    </row>
    <row r="53" spans="1:6" s="59" customFormat="1" x14ac:dyDescent="0.2">
      <c r="A53" s="55">
        <f>COUNT($A$6:A52)+1</f>
        <v>7</v>
      </c>
      <c r="B53" s="38" t="s">
        <v>70</v>
      </c>
      <c r="C53" s="37"/>
      <c r="D53" s="22"/>
      <c r="E53" s="36"/>
      <c r="F53" s="36"/>
    </row>
    <row r="54" spans="1:6" s="59" customFormat="1" ht="38.25" x14ac:dyDescent="0.2">
      <c r="A54" s="55"/>
      <c r="B54" s="58" t="s">
        <v>71</v>
      </c>
      <c r="C54" s="37"/>
      <c r="D54" s="22"/>
      <c r="E54" s="36"/>
      <c r="F54" s="36"/>
    </row>
    <row r="55" spans="1:6" s="59" customFormat="1" x14ac:dyDescent="0.2">
      <c r="A55" s="97"/>
      <c r="B55" s="91" t="s">
        <v>43</v>
      </c>
      <c r="C55" s="92"/>
      <c r="D55" s="92"/>
      <c r="E55" s="94"/>
      <c r="F55" s="94"/>
    </row>
    <row r="56" spans="1:6" s="59" customFormat="1" ht="14.25" x14ac:dyDescent="0.2">
      <c r="A56" s="55"/>
      <c r="B56" s="39" t="s">
        <v>72</v>
      </c>
      <c r="C56" s="45">
        <v>28</v>
      </c>
      <c r="D56" s="22" t="s">
        <v>14</v>
      </c>
      <c r="E56" s="44"/>
      <c r="F56" s="36">
        <f>C56*E56</f>
        <v>0</v>
      </c>
    </row>
    <row r="57" spans="1:6" s="59" customFormat="1" x14ac:dyDescent="0.2">
      <c r="A57" s="56"/>
      <c r="B57" s="51"/>
      <c r="C57" s="46"/>
      <c r="D57" s="47"/>
      <c r="E57" s="48"/>
      <c r="F57" s="48"/>
    </row>
    <row r="58" spans="1:6" s="107" customFormat="1" x14ac:dyDescent="0.2">
      <c r="A58" s="54"/>
      <c r="B58" s="50"/>
      <c r="C58" s="33"/>
      <c r="D58" s="34"/>
      <c r="E58" s="35"/>
      <c r="F58" s="33"/>
    </row>
    <row r="59" spans="1:6" s="59" customFormat="1" x14ac:dyDescent="0.2">
      <c r="A59" s="55">
        <f>COUNT($A$5:A58)+1</f>
        <v>8</v>
      </c>
      <c r="B59" s="38" t="s">
        <v>74</v>
      </c>
      <c r="C59" s="37"/>
      <c r="D59" s="22"/>
      <c r="E59" s="36"/>
      <c r="F59" s="36"/>
    </row>
    <row r="60" spans="1:6" s="59" customFormat="1" ht="25.5" x14ac:dyDescent="0.2">
      <c r="A60" s="55"/>
      <c r="B60" s="58" t="s">
        <v>75</v>
      </c>
      <c r="C60" s="37"/>
      <c r="D60" s="22"/>
      <c r="E60" s="36"/>
      <c r="F60" s="36"/>
    </row>
    <row r="61" spans="1:6" s="59" customFormat="1" x14ac:dyDescent="0.2">
      <c r="A61" s="55"/>
      <c r="B61" s="39" t="s">
        <v>49</v>
      </c>
      <c r="C61" s="45">
        <v>1</v>
      </c>
      <c r="D61" s="22" t="s">
        <v>1</v>
      </c>
      <c r="E61" s="44"/>
      <c r="F61" s="36">
        <f>C61*E61</f>
        <v>0</v>
      </c>
    </row>
    <row r="62" spans="1:6" s="59" customFormat="1" x14ac:dyDescent="0.2">
      <c r="A62" s="56"/>
      <c r="B62" s="51"/>
      <c r="C62" s="46"/>
      <c r="D62" s="47"/>
      <c r="E62" s="48"/>
      <c r="F62" s="48"/>
    </row>
    <row r="63" spans="1:6" s="59" customFormat="1" x14ac:dyDescent="0.2">
      <c r="A63" s="54"/>
      <c r="B63" s="50"/>
      <c r="C63" s="33"/>
      <c r="D63" s="34"/>
      <c r="E63" s="35"/>
      <c r="F63" s="33"/>
    </row>
    <row r="64" spans="1:6" s="59" customFormat="1" x14ac:dyDescent="0.2">
      <c r="A64" s="55">
        <f>COUNT($A$6:A63)+1</f>
        <v>9</v>
      </c>
      <c r="B64" s="38" t="s">
        <v>76</v>
      </c>
      <c r="C64" s="37"/>
      <c r="D64" s="22"/>
      <c r="E64" s="36"/>
      <c r="F64" s="36"/>
    </row>
    <row r="65" spans="1:6" s="59" customFormat="1" ht="76.5" x14ac:dyDescent="0.2">
      <c r="A65" s="55"/>
      <c r="B65" s="58" t="s">
        <v>77</v>
      </c>
      <c r="C65" s="37"/>
      <c r="D65" s="22"/>
      <c r="E65" s="36"/>
      <c r="F65" s="36"/>
    </row>
    <row r="66" spans="1:6" s="59" customFormat="1" x14ac:dyDescent="0.2">
      <c r="A66" s="55"/>
      <c r="B66" s="39"/>
      <c r="C66" s="45">
        <v>1</v>
      </c>
      <c r="D66" s="22" t="s">
        <v>1</v>
      </c>
      <c r="E66" s="44"/>
      <c r="F66" s="36">
        <f>C66*E66</f>
        <v>0</v>
      </c>
    </row>
    <row r="67" spans="1:6" s="59" customFormat="1" x14ac:dyDescent="0.2">
      <c r="A67" s="56"/>
      <c r="B67" s="51"/>
      <c r="C67" s="46"/>
      <c r="D67" s="47"/>
      <c r="E67" s="48"/>
      <c r="F67" s="48"/>
    </row>
    <row r="68" spans="1:6" s="59" customFormat="1" x14ac:dyDescent="0.2">
      <c r="A68" s="54"/>
      <c r="B68" s="50"/>
      <c r="C68" s="33"/>
      <c r="D68" s="34"/>
      <c r="E68" s="35"/>
      <c r="F68" s="33"/>
    </row>
    <row r="69" spans="1:6" s="59" customFormat="1" x14ac:dyDescent="0.2">
      <c r="A69" s="55">
        <f>COUNT($A$6:A68)+1</f>
        <v>10</v>
      </c>
      <c r="B69" s="38" t="s">
        <v>101</v>
      </c>
      <c r="C69" s="37"/>
      <c r="D69" s="22"/>
      <c r="E69" s="36"/>
      <c r="F69" s="36"/>
    </row>
    <row r="70" spans="1:6" s="59" customFormat="1" ht="38.25" x14ac:dyDescent="0.2">
      <c r="A70" s="55"/>
      <c r="B70" s="39" t="s">
        <v>102</v>
      </c>
      <c r="C70" s="45"/>
      <c r="D70" s="22"/>
      <c r="E70" s="36"/>
      <c r="F70" s="36"/>
    </row>
    <row r="71" spans="1:6" s="59" customFormat="1" x14ac:dyDescent="0.2">
      <c r="A71" s="90"/>
      <c r="B71" s="91" t="s">
        <v>43</v>
      </c>
      <c r="C71" s="92"/>
      <c r="D71" s="92"/>
      <c r="E71" s="94"/>
      <c r="F71" s="94"/>
    </row>
    <row r="72" spans="1:6" s="59" customFormat="1" ht="14.25" x14ac:dyDescent="0.2">
      <c r="A72" s="55"/>
      <c r="B72" s="39" t="s">
        <v>104</v>
      </c>
      <c r="C72" s="45">
        <v>1</v>
      </c>
      <c r="D72" s="22" t="s">
        <v>9</v>
      </c>
      <c r="E72" s="44"/>
      <c r="F72" s="36">
        <f t="shared" ref="F72:F73" si="6">C72*E72</f>
        <v>0</v>
      </c>
    </row>
    <row r="73" spans="1:6" s="59" customFormat="1" ht="14.25" x14ac:dyDescent="0.2">
      <c r="A73" s="55"/>
      <c r="B73" s="39" t="s">
        <v>276</v>
      </c>
      <c r="C73" s="45">
        <v>6</v>
      </c>
      <c r="D73" s="22" t="s">
        <v>9</v>
      </c>
      <c r="E73" s="44"/>
      <c r="F73" s="36">
        <f t="shared" si="6"/>
        <v>0</v>
      </c>
    </row>
    <row r="74" spans="1:6" s="59" customFormat="1" x14ac:dyDescent="0.2">
      <c r="A74" s="56"/>
      <c r="B74" s="51"/>
      <c r="C74" s="46"/>
      <c r="D74" s="47"/>
      <c r="E74" s="48"/>
      <c r="F74" s="48"/>
    </row>
    <row r="75" spans="1:6" s="59" customFormat="1" x14ac:dyDescent="0.2">
      <c r="A75" s="54"/>
      <c r="B75" s="50"/>
      <c r="C75" s="33"/>
      <c r="D75" s="34"/>
      <c r="E75" s="35"/>
      <c r="F75" s="33"/>
    </row>
    <row r="76" spans="1:6" s="59" customFormat="1" x14ac:dyDescent="0.2">
      <c r="A76" s="55">
        <f>COUNT($A$6:A75)+1</f>
        <v>11</v>
      </c>
      <c r="B76" s="38" t="s">
        <v>112</v>
      </c>
      <c r="C76" s="37"/>
      <c r="D76" s="22"/>
      <c r="E76" s="36"/>
      <c r="F76" s="36"/>
    </row>
    <row r="77" spans="1:6" s="59" customFormat="1" ht="38.25" x14ac:dyDescent="0.2">
      <c r="A77" s="55"/>
      <c r="B77" s="39" t="s">
        <v>113</v>
      </c>
      <c r="C77" s="45"/>
      <c r="D77" s="22"/>
      <c r="E77" s="36"/>
      <c r="F77" s="36"/>
    </row>
    <row r="78" spans="1:6" s="59" customFormat="1" x14ac:dyDescent="0.2">
      <c r="A78" s="123"/>
      <c r="B78" s="91" t="s">
        <v>49</v>
      </c>
      <c r="C78" s="92"/>
      <c r="D78" s="92"/>
      <c r="E78" s="94"/>
      <c r="F78" s="94"/>
    </row>
    <row r="79" spans="1:6" s="59" customFormat="1" x14ac:dyDescent="0.2">
      <c r="A79" s="55"/>
      <c r="B79" s="39" t="s">
        <v>277</v>
      </c>
      <c r="C79" s="45">
        <v>10</v>
      </c>
      <c r="D79" s="22" t="s">
        <v>1</v>
      </c>
      <c r="E79" s="44"/>
      <c r="F79" s="36">
        <f t="shared" ref="F79" si="7">C79*E79</f>
        <v>0</v>
      </c>
    </row>
    <row r="80" spans="1:6" s="99" customFormat="1" x14ac:dyDescent="0.2">
      <c r="A80" s="56"/>
      <c r="B80" s="51"/>
      <c r="C80" s="46"/>
      <c r="D80" s="47"/>
      <c r="E80" s="48"/>
      <c r="F80" s="48"/>
    </row>
    <row r="81" spans="1:6" s="99" customFormat="1" x14ac:dyDescent="0.2">
      <c r="A81" s="83"/>
      <c r="B81" s="84"/>
      <c r="C81" s="85"/>
      <c r="D81" s="86"/>
      <c r="E81" s="87"/>
      <c r="F81" s="85"/>
    </row>
    <row r="82" spans="1:6" s="99" customFormat="1" x14ac:dyDescent="0.2">
      <c r="A82" s="55">
        <f>COUNT($A$6:A81)+1</f>
        <v>12</v>
      </c>
      <c r="B82" s="38" t="s">
        <v>257</v>
      </c>
      <c r="C82" s="37"/>
      <c r="D82" s="22"/>
      <c r="E82" s="36"/>
      <c r="F82" s="36"/>
    </row>
    <row r="83" spans="1:6" s="99" customFormat="1" ht="25.5" x14ac:dyDescent="0.2">
      <c r="A83" s="55"/>
      <c r="B83" s="39" t="s">
        <v>258</v>
      </c>
      <c r="C83" s="45"/>
      <c r="D83" s="22"/>
      <c r="E83" s="36"/>
      <c r="F83" s="36"/>
    </row>
    <row r="84" spans="1:6" s="99" customFormat="1" x14ac:dyDescent="0.2">
      <c r="A84" s="104"/>
      <c r="B84" s="101" t="s">
        <v>49</v>
      </c>
      <c r="C84" s="102"/>
      <c r="D84" s="102"/>
      <c r="E84" s="103"/>
      <c r="F84" s="103"/>
    </row>
    <row r="85" spans="1:6" s="99" customFormat="1" x14ac:dyDescent="0.2">
      <c r="A85" s="55"/>
      <c r="B85" s="39" t="s">
        <v>278</v>
      </c>
      <c r="C85" s="45">
        <v>2</v>
      </c>
      <c r="D85" s="22" t="s">
        <v>1</v>
      </c>
      <c r="E85" s="44"/>
      <c r="F85" s="36">
        <f t="shared" ref="F85" si="8">C85*E85</f>
        <v>0</v>
      </c>
    </row>
    <row r="86" spans="1:6" s="99" customFormat="1" x14ac:dyDescent="0.2">
      <c r="A86" s="56"/>
      <c r="B86" s="51"/>
      <c r="C86" s="46"/>
      <c r="D86" s="47"/>
      <c r="E86" s="48"/>
      <c r="F86" s="48"/>
    </row>
    <row r="87" spans="1:6" s="99" customFormat="1" x14ac:dyDescent="0.2">
      <c r="A87" s="83"/>
      <c r="B87" s="84"/>
      <c r="C87" s="85"/>
      <c r="D87" s="86"/>
      <c r="E87" s="87"/>
      <c r="F87" s="85"/>
    </row>
    <row r="88" spans="1:6" s="99" customFormat="1" x14ac:dyDescent="0.2">
      <c r="A88" s="55">
        <f>COUNT($A$5:A87)+1</f>
        <v>13</v>
      </c>
      <c r="B88" s="38" t="s">
        <v>137</v>
      </c>
      <c r="C88" s="37"/>
      <c r="D88" s="22"/>
      <c r="E88" s="36"/>
      <c r="F88" s="36"/>
    </row>
    <row r="89" spans="1:6" s="99" customFormat="1" ht="51" x14ac:dyDescent="0.2">
      <c r="A89" s="55"/>
      <c r="B89" s="39" t="s">
        <v>138</v>
      </c>
      <c r="C89" s="45"/>
      <c r="D89" s="22"/>
      <c r="E89" s="36"/>
      <c r="F89" s="36"/>
    </row>
    <row r="90" spans="1:6" s="59" customFormat="1" x14ac:dyDescent="0.2">
      <c r="A90" s="96"/>
      <c r="B90" s="91" t="s">
        <v>49</v>
      </c>
      <c r="C90" s="124"/>
      <c r="D90" s="92"/>
      <c r="E90" s="94"/>
      <c r="F90" s="94"/>
    </row>
    <row r="91" spans="1:6" s="59" customFormat="1" x14ac:dyDescent="0.2">
      <c r="A91" s="55"/>
      <c r="B91" s="39" t="s">
        <v>140</v>
      </c>
      <c r="C91" s="45">
        <v>1</v>
      </c>
      <c r="D91" s="22" t="s">
        <v>1</v>
      </c>
      <c r="E91" s="44"/>
      <c r="F91" s="36">
        <f t="shared" ref="F91:F92" si="9">C91*E91</f>
        <v>0</v>
      </c>
    </row>
    <row r="92" spans="1:6" s="59" customFormat="1" x14ac:dyDescent="0.2">
      <c r="A92" s="55"/>
      <c r="B92" s="39" t="s">
        <v>279</v>
      </c>
      <c r="C92" s="45">
        <v>2</v>
      </c>
      <c r="D92" s="22" t="s">
        <v>1</v>
      </c>
      <c r="E92" s="44"/>
      <c r="F92" s="36">
        <f t="shared" si="9"/>
        <v>0</v>
      </c>
    </row>
    <row r="93" spans="1:6" s="59" customFormat="1" x14ac:dyDescent="0.2">
      <c r="A93" s="56"/>
      <c r="B93" s="51"/>
      <c r="C93" s="46"/>
      <c r="D93" s="47"/>
      <c r="E93" s="48"/>
      <c r="F93" s="48"/>
    </row>
    <row r="94" spans="1:6" s="59" customFormat="1" x14ac:dyDescent="0.2">
      <c r="A94" s="54"/>
      <c r="B94" s="50"/>
      <c r="C94" s="33"/>
      <c r="D94" s="34"/>
      <c r="E94" s="35"/>
      <c r="F94" s="33"/>
    </row>
    <row r="95" spans="1:6" s="59" customFormat="1" x14ac:dyDescent="0.2">
      <c r="A95" s="55">
        <f>COUNT($A$6:A94)+1</f>
        <v>14</v>
      </c>
      <c r="B95" s="38" t="s">
        <v>143</v>
      </c>
      <c r="C95" s="37"/>
      <c r="D95" s="22"/>
      <c r="E95" s="36"/>
      <c r="F95" s="36"/>
    </row>
    <row r="96" spans="1:6" s="59" customFormat="1" x14ac:dyDescent="0.2">
      <c r="A96" s="55"/>
      <c r="B96" s="39" t="s">
        <v>144</v>
      </c>
      <c r="C96" s="45"/>
    </row>
    <row r="97" spans="1:6" s="59" customFormat="1" x14ac:dyDescent="0.2">
      <c r="A97" s="55"/>
      <c r="B97" s="39"/>
      <c r="C97" s="45">
        <v>1</v>
      </c>
      <c r="D97" s="22" t="s">
        <v>1</v>
      </c>
      <c r="E97" s="44"/>
      <c r="F97" s="36">
        <f>C97*E97</f>
        <v>0</v>
      </c>
    </row>
    <row r="98" spans="1:6" s="59" customFormat="1" x14ac:dyDescent="0.2">
      <c r="A98" s="56"/>
      <c r="B98" s="51"/>
      <c r="C98" s="46"/>
      <c r="D98" s="47"/>
      <c r="E98" s="48"/>
      <c r="F98" s="48"/>
    </row>
    <row r="99" spans="1:6" s="59" customFormat="1" x14ac:dyDescent="0.2">
      <c r="A99" s="54"/>
      <c r="B99" s="50"/>
      <c r="C99" s="33"/>
      <c r="D99" s="34"/>
      <c r="E99" s="35"/>
      <c r="F99" s="33"/>
    </row>
    <row r="100" spans="1:6" s="59" customFormat="1" x14ac:dyDescent="0.2">
      <c r="A100" s="55">
        <f>COUNT($A$6:A99)+1</f>
        <v>15</v>
      </c>
      <c r="B100" s="38" t="s">
        <v>145</v>
      </c>
      <c r="C100" s="37"/>
      <c r="D100" s="22"/>
      <c r="E100" s="36"/>
      <c r="F100" s="36"/>
    </row>
    <row r="101" spans="1:6" s="59" customFormat="1" x14ac:dyDescent="0.2">
      <c r="A101" s="55"/>
      <c r="B101" s="39" t="s">
        <v>146</v>
      </c>
      <c r="C101" s="45"/>
      <c r="D101" s="22"/>
      <c r="E101" s="36"/>
      <c r="F101" s="36"/>
    </row>
    <row r="102" spans="1:6" s="59" customFormat="1" x14ac:dyDescent="0.2">
      <c r="A102" s="90"/>
      <c r="B102" s="95"/>
      <c r="C102" s="45">
        <v>1</v>
      </c>
      <c r="D102" s="22" t="s">
        <v>1</v>
      </c>
      <c r="E102" s="44"/>
      <c r="F102" s="36">
        <f>C102*E102</f>
        <v>0</v>
      </c>
    </row>
    <row r="103" spans="1:6" s="59" customFormat="1" x14ac:dyDescent="0.2">
      <c r="A103" s="56"/>
      <c r="B103" s="51"/>
      <c r="C103" s="46"/>
      <c r="D103" s="47"/>
      <c r="E103" s="48"/>
      <c r="F103" s="48"/>
    </row>
    <row r="104" spans="1:6" s="59" customFormat="1" x14ac:dyDescent="0.2">
      <c r="A104" s="54"/>
      <c r="B104" s="50"/>
      <c r="C104" s="33"/>
      <c r="D104" s="34"/>
      <c r="E104" s="35"/>
      <c r="F104" s="33"/>
    </row>
    <row r="105" spans="1:6" s="59" customFormat="1" x14ac:dyDescent="0.2">
      <c r="A105" s="55">
        <f>COUNT($A$6:A104)+1</f>
        <v>16</v>
      </c>
      <c r="B105" s="38" t="s">
        <v>147</v>
      </c>
      <c r="C105" s="37"/>
      <c r="D105" s="22"/>
      <c r="E105" s="36"/>
      <c r="F105" s="36"/>
    </row>
    <row r="106" spans="1:6" s="59" customFormat="1" ht="25.5" x14ac:dyDescent="0.2">
      <c r="A106" s="55"/>
      <c r="B106" s="39" t="s">
        <v>260</v>
      </c>
      <c r="C106" s="45"/>
      <c r="D106" s="22"/>
      <c r="E106" s="36"/>
      <c r="F106" s="36"/>
    </row>
    <row r="107" spans="1:6" s="59" customFormat="1" x14ac:dyDescent="0.2">
      <c r="A107" s="55"/>
      <c r="B107" s="39" t="s">
        <v>280</v>
      </c>
      <c r="C107" s="45">
        <v>6</v>
      </c>
      <c r="D107" s="22" t="s">
        <v>1</v>
      </c>
      <c r="E107" s="44"/>
      <c r="F107" s="36">
        <f t="shared" ref="F107:F108" si="10">C107*E107</f>
        <v>0</v>
      </c>
    </row>
    <row r="108" spans="1:6" s="59" customFormat="1" x14ac:dyDescent="0.2">
      <c r="A108" s="55"/>
      <c r="B108" s="39" t="s">
        <v>150</v>
      </c>
      <c r="C108" s="45">
        <v>20</v>
      </c>
      <c r="D108" s="22" t="s">
        <v>1</v>
      </c>
      <c r="E108" s="44"/>
      <c r="F108" s="36">
        <f t="shared" si="10"/>
        <v>0</v>
      </c>
    </row>
    <row r="109" spans="1:6" s="59" customFormat="1" x14ac:dyDescent="0.2">
      <c r="A109" s="56"/>
      <c r="B109" s="51"/>
      <c r="C109" s="46"/>
      <c r="D109" s="47"/>
      <c r="E109" s="48"/>
      <c r="F109" s="48"/>
    </row>
    <row r="110" spans="1:6" s="59" customFormat="1" x14ac:dyDescent="0.2">
      <c r="A110" s="54"/>
      <c r="B110" s="50"/>
      <c r="C110" s="33"/>
      <c r="D110" s="34"/>
      <c r="E110" s="35"/>
      <c r="F110" s="33"/>
    </row>
    <row r="111" spans="1:6" s="59" customFormat="1" x14ac:dyDescent="0.2">
      <c r="A111" s="55">
        <f>COUNT($A$6:A110)+1</f>
        <v>17</v>
      </c>
      <c r="B111" s="38" t="s">
        <v>155</v>
      </c>
      <c r="C111" s="37"/>
      <c r="D111" s="22"/>
      <c r="E111" s="36"/>
      <c r="F111" s="36"/>
    </row>
    <row r="112" spans="1:6" s="59" customFormat="1" ht="38.25" x14ac:dyDescent="0.2">
      <c r="A112" s="55"/>
      <c r="B112" s="39" t="s">
        <v>262</v>
      </c>
      <c r="C112" s="45"/>
      <c r="D112" s="22"/>
      <c r="E112" s="36"/>
      <c r="F112" s="36"/>
    </row>
    <row r="113" spans="1:6" s="59" customFormat="1" ht="14.25" x14ac:dyDescent="0.2">
      <c r="A113" s="55"/>
      <c r="B113" s="39"/>
      <c r="C113" s="45">
        <v>2</v>
      </c>
      <c r="D113" s="22" t="s">
        <v>14</v>
      </c>
      <c r="E113" s="44"/>
      <c r="F113" s="36">
        <f>C113*E113</f>
        <v>0</v>
      </c>
    </row>
    <row r="114" spans="1:6" s="59" customFormat="1" x14ac:dyDescent="0.2">
      <c r="A114" s="56"/>
      <c r="B114" s="51"/>
      <c r="C114" s="46"/>
      <c r="D114" s="47"/>
      <c r="E114" s="48"/>
      <c r="F114" s="48"/>
    </row>
    <row r="115" spans="1:6" s="125" customFormat="1" x14ac:dyDescent="0.2">
      <c r="A115" s="54"/>
      <c r="B115" s="50"/>
      <c r="C115" s="33"/>
      <c r="D115" s="34"/>
      <c r="E115" s="35"/>
      <c r="F115" s="33"/>
    </row>
    <row r="116" spans="1:6" s="125" customFormat="1" x14ac:dyDescent="0.2">
      <c r="A116" s="55">
        <f>COUNT($A$6:A115)+1</f>
        <v>18</v>
      </c>
      <c r="B116" s="38" t="s">
        <v>157</v>
      </c>
      <c r="C116" s="37"/>
      <c r="D116" s="22"/>
      <c r="E116" s="36"/>
      <c r="F116" s="36"/>
    </row>
    <row r="117" spans="1:6" s="125" customFormat="1" ht="76.5" x14ac:dyDescent="0.2">
      <c r="A117" s="55"/>
      <c r="B117" s="39" t="s">
        <v>163</v>
      </c>
      <c r="C117" s="45"/>
      <c r="D117" s="22"/>
      <c r="E117" s="36"/>
      <c r="F117" s="36"/>
    </row>
    <row r="118" spans="1:6" s="125" customFormat="1" x14ac:dyDescent="0.2">
      <c r="A118" s="90"/>
      <c r="B118" s="95" t="s">
        <v>43</v>
      </c>
      <c r="C118" s="92"/>
      <c r="D118" s="92"/>
      <c r="E118" s="94"/>
      <c r="F118" s="94"/>
    </row>
    <row r="119" spans="1:6" s="125" customFormat="1" x14ac:dyDescent="0.2">
      <c r="A119" s="55"/>
      <c r="B119" s="39" t="s">
        <v>281</v>
      </c>
      <c r="C119" s="45">
        <v>6</v>
      </c>
      <c r="D119" s="22" t="s">
        <v>16</v>
      </c>
      <c r="E119" s="44"/>
      <c r="F119" s="36">
        <f>C119*E119</f>
        <v>0</v>
      </c>
    </row>
    <row r="120" spans="1:6" s="125" customFormat="1" x14ac:dyDescent="0.2">
      <c r="A120" s="56"/>
      <c r="B120" s="51"/>
      <c r="C120" s="46"/>
      <c r="D120" s="47"/>
      <c r="E120" s="48"/>
      <c r="F120" s="48"/>
    </row>
    <row r="121" spans="1:6" s="59" customFormat="1" x14ac:dyDescent="0.2">
      <c r="A121" s="54"/>
      <c r="B121" s="50"/>
      <c r="C121" s="33"/>
      <c r="D121" s="34"/>
      <c r="E121" s="35"/>
      <c r="F121" s="33"/>
    </row>
    <row r="122" spans="1:6" s="59" customFormat="1" x14ac:dyDescent="0.2">
      <c r="A122" s="55">
        <f>COUNT($A$6:A121)+1</f>
        <v>19</v>
      </c>
      <c r="B122" s="38" t="s">
        <v>17</v>
      </c>
      <c r="C122" s="37"/>
      <c r="D122" s="22"/>
      <c r="E122" s="36"/>
      <c r="F122" s="36"/>
    </row>
    <row r="123" spans="1:6" s="59" customFormat="1" ht="38.25" x14ac:dyDescent="0.2">
      <c r="A123" s="55"/>
      <c r="B123" s="39" t="s">
        <v>166</v>
      </c>
      <c r="C123" s="45"/>
      <c r="D123" s="22"/>
      <c r="E123" s="36"/>
      <c r="F123" s="36"/>
    </row>
    <row r="124" spans="1:6" s="59" customFormat="1" x14ac:dyDescent="0.2">
      <c r="B124" s="115"/>
      <c r="C124" s="92"/>
      <c r="D124" s="116">
        <v>0.1</v>
      </c>
      <c r="E124" s="94"/>
      <c r="F124" s="117">
        <f>SUM(F6:F120)*D124</f>
        <v>0</v>
      </c>
    </row>
    <row r="125" spans="1:6" s="59" customFormat="1" x14ac:dyDescent="0.2">
      <c r="A125" s="118"/>
      <c r="B125" s="119"/>
      <c r="C125" s="120"/>
      <c r="D125" s="121"/>
      <c r="E125" s="122"/>
      <c r="F125" s="122"/>
    </row>
    <row r="126" spans="1:6" s="59" customFormat="1" x14ac:dyDescent="0.2">
      <c r="A126" s="40"/>
      <c r="B126" s="52" t="s">
        <v>167</v>
      </c>
      <c r="C126" s="41"/>
      <c r="D126" s="42"/>
      <c r="E126" s="43" t="s">
        <v>13</v>
      </c>
      <c r="F126" s="43">
        <f>SUM(F11:F125)</f>
        <v>0</v>
      </c>
    </row>
    <row r="127" spans="1:6" x14ac:dyDescent="0.2">
      <c r="F127" s="127"/>
    </row>
    <row r="196" spans="6:6" x14ac:dyDescent="0.2">
      <c r="F196" s="127"/>
    </row>
  </sheetData>
  <sheetProtection algorithmName="SHA-512" hashValue="ShqMM1uC1Fbh9/bybRNxT6SYZknCdS1C9A93ypStRUMZt61h+vIwH3iAbk3czB0MvMMdO3t2EOBX995xclEfNg==" saltValue="idoxLqdKbSXvDtvF7M72a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RAZVOJ&amp;RJPE-SIR-257/24</oddHeader>
    <oddFooter>&amp;C&amp;P / &amp;N</oddFooter>
  </headerFooter>
  <rowBreaks count="3" manualBreakCount="3">
    <brk id="22" max="16383" man="1"/>
    <brk id="62" max="16383" man="1"/>
    <brk id="10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F196"/>
  <sheetViews>
    <sheetView topLeftCell="B1" zoomScaleNormal="100" workbookViewId="0">
      <selection activeCell="P49" sqref="P49"/>
    </sheetView>
  </sheetViews>
  <sheetFormatPr defaultColWidth="9.140625" defaultRowHeight="12.75" x14ac:dyDescent="0.2"/>
  <cols>
    <col min="1" max="1" width="5.7109375" style="28" customWidth="1"/>
    <col min="2" max="2" width="50.7109375" style="53" customWidth="1"/>
    <col min="3" max="3" width="7.7109375" style="31" customWidth="1"/>
    <col min="4" max="4" width="4.7109375" style="32" customWidth="1"/>
    <col min="5" max="5" width="11.7109375" style="30" customWidth="1"/>
    <col min="6" max="6" width="12.7109375" style="31" customWidth="1"/>
    <col min="7" max="16384" width="9.140625" style="32"/>
  </cols>
  <sheetData>
    <row r="1" spans="1:6" x14ac:dyDescent="0.2">
      <c r="A1" s="27" t="s">
        <v>220</v>
      </c>
      <c r="B1" s="49" t="s">
        <v>5</v>
      </c>
      <c r="C1" s="28"/>
      <c r="D1" s="29"/>
    </row>
    <row r="2" spans="1:6" x14ac:dyDescent="0.2">
      <c r="A2" s="27" t="s">
        <v>221</v>
      </c>
      <c r="B2" s="49" t="s">
        <v>32</v>
      </c>
      <c r="C2" s="28"/>
      <c r="D2" s="29"/>
    </row>
    <row r="3" spans="1:6" x14ac:dyDescent="0.2">
      <c r="A3" s="27" t="s">
        <v>218</v>
      </c>
      <c r="B3" s="49" t="s">
        <v>282</v>
      </c>
      <c r="C3" s="28"/>
      <c r="D3" s="29"/>
    </row>
    <row r="4" spans="1:6" x14ac:dyDescent="0.2">
      <c r="A4" s="27"/>
      <c r="B4" s="49" t="s">
        <v>268</v>
      </c>
      <c r="C4" s="28"/>
      <c r="D4" s="29"/>
    </row>
    <row r="5" spans="1:6" ht="76.5" x14ac:dyDescent="0.2">
      <c r="A5" s="60" t="s">
        <v>0</v>
      </c>
      <c r="B5" s="61" t="s">
        <v>8</v>
      </c>
      <c r="C5" s="62" t="s">
        <v>6</v>
      </c>
      <c r="D5" s="62" t="s">
        <v>7</v>
      </c>
      <c r="E5" s="63" t="s">
        <v>10</v>
      </c>
      <c r="F5" s="63" t="s">
        <v>11</v>
      </c>
    </row>
    <row r="6" spans="1:6" x14ac:dyDescent="0.2">
      <c r="A6" s="54">
        <v>1</v>
      </c>
      <c r="B6" s="50"/>
      <c r="C6" s="33"/>
      <c r="D6" s="34"/>
      <c r="E6" s="35"/>
      <c r="F6" s="33"/>
    </row>
    <row r="7" spans="1:6" s="59" customFormat="1" x14ac:dyDescent="0.2">
      <c r="A7" s="55">
        <f>COUNT(A6+1)</f>
        <v>1</v>
      </c>
      <c r="B7" s="38" t="s">
        <v>101</v>
      </c>
      <c r="C7" s="37"/>
      <c r="D7" s="22"/>
      <c r="E7" s="36"/>
      <c r="F7" s="36"/>
    </row>
    <row r="8" spans="1:6" s="59" customFormat="1" ht="38.25" x14ac:dyDescent="0.2">
      <c r="A8" s="55"/>
      <c r="B8" s="39" t="s">
        <v>102</v>
      </c>
      <c r="C8" s="45"/>
      <c r="D8" s="22"/>
      <c r="E8" s="36"/>
      <c r="F8" s="36"/>
    </row>
    <row r="9" spans="1:6" s="59" customFormat="1" x14ac:dyDescent="0.2">
      <c r="A9" s="90"/>
      <c r="B9" s="91" t="s">
        <v>43</v>
      </c>
      <c r="C9" s="92"/>
      <c r="D9" s="93"/>
      <c r="E9" s="94"/>
      <c r="F9" s="94"/>
    </row>
    <row r="10" spans="1:6" s="59" customFormat="1" ht="14.25" x14ac:dyDescent="0.2">
      <c r="A10" s="55"/>
      <c r="B10" s="39" t="s">
        <v>103</v>
      </c>
      <c r="C10" s="45">
        <v>50</v>
      </c>
      <c r="D10" s="22" t="s">
        <v>9</v>
      </c>
      <c r="E10" s="44"/>
      <c r="F10" s="36">
        <f t="shared" ref="F10:F14" si="0">C10*E10</f>
        <v>0</v>
      </c>
    </row>
    <row r="11" spans="1:6" s="59" customFormat="1" ht="14.25" x14ac:dyDescent="0.2">
      <c r="A11" s="55"/>
      <c r="B11" s="39" t="s">
        <v>104</v>
      </c>
      <c r="C11" s="45">
        <v>40</v>
      </c>
      <c r="D11" s="22" t="s">
        <v>9</v>
      </c>
      <c r="E11" s="44"/>
      <c r="F11" s="36">
        <f t="shared" si="0"/>
        <v>0</v>
      </c>
    </row>
    <row r="12" spans="1:6" s="59" customFormat="1" ht="14.25" x14ac:dyDescent="0.2">
      <c r="A12" s="55"/>
      <c r="B12" s="39" t="s">
        <v>106</v>
      </c>
      <c r="C12" s="45">
        <v>270</v>
      </c>
      <c r="D12" s="22" t="s">
        <v>9</v>
      </c>
      <c r="E12" s="44"/>
      <c r="F12" s="36">
        <f t="shared" si="0"/>
        <v>0</v>
      </c>
    </row>
    <row r="13" spans="1:6" s="59" customFormat="1" ht="14.25" x14ac:dyDescent="0.2">
      <c r="A13" s="55"/>
      <c r="B13" s="39" t="s">
        <v>283</v>
      </c>
      <c r="C13" s="45">
        <v>40</v>
      </c>
      <c r="D13" s="22" t="s">
        <v>9</v>
      </c>
      <c r="E13" s="44"/>
      <c r="F13" s="36">
        <f t="shared" si="0"/>
        <v>0</v>
      </c>
    </row>
    <row r="14" spans="1:6" s="59" customFormat="1" ht="14.25" x14ac:dyDescent="0.2">
      <c r="A14" s="55"/>
      <c r="B14" s="39" t="s">
        <v>107</v>
      </c>
      <c r="C14" s="45">
        <v>60</v>
      </c>
      <c r="D14" s="22" t="s">
        <v>9</v>
      </c>
      <c r="E14" s="44"/>
      <c r="F14" s="36">
        <f t="shared" si="0"/>
        <v>0</v>
      </c>
    </row>
    <row r="15" spans="1:6" s="59" customFormat="1" x14ac:dyDescent="0.2">
      <c r="A15" s="56"/>
      <c r="B15" s="51"/>
      <c r="C15" s="46"/>
      <c r="D15" s="47"/>
      <c r="E15" s="48"/>
      <c r="F15" s="48"/>
    </row>
    <row r="16" spans="1:6" s="59" customFormat="1" x14ac:dyDescent="0.2">
      <c r="A16" s="54"/>
      <c r="B16" s="50"/>
      <c r="C16" s="33"/>
      <c r="D16" s="34"/>
      <c r="E16" s="35"/>
      <c r="F16" s="33"/>
    </row>
    <row r="17" spans="1:6" s="59" customFormat="1" x14ac:dyDescent="0.2">
      <c r="A17" s="55">
        <f>COUNT($A$7:A16)+1</f>
        <v>2</v>
      </c>
      <c r="B17" s="38" t="s">
        <v>112</v>
      </c>
      <c r="C17" s="37"/>
      <c r="D17" s="22"/>
      <c r="E17" s="36"/>
      <c r="F17" s="36"/>
    </row>
    <row r="18" spans="1:6" s="59" customFormat="1" ht="38.25" x14ac:dyDescent="0.2">
      <c r="A18" s="55"/>
      <c r="B18" s="39" t="s">
        <v>113</v>
      </c>
      <c r="C18" s="45"/>
      <c r="D18" s="22"/>
      <c r="E18" s="36"/>
      <c r="F18" s="36"/>
    </row>
    <row r="19" spans="1:6" s="59" customFormat="1" x14ac:dyDescent="0.2">
      <c r="A19" s="123"/>
      <c r="B19" s="91" t="s">
        <v>49</v>
      </c>
      <c r="C19" s="92"/>
      <c r="D19" s="92"/>
      <c r="E19" s="94"/>
      <c r="F19" s="94"/>
    </row>
    <row r="20" spans="1:6" s="59" customFormat="1" x14ac:dyDescent="0.2">
      <c r="A20" s="55"/>
      <c r="B20" s="39" t="s">
        <v>284</v>
      </c>
      <c r="C20" s="45">
        <v>32</v>
      </c>
      <c r="D20" s="22" t="s">
        <v>1</v>
      </c>
      <c r="E20" s="44"/>
      <c r="F20" s="36">
        <f t="shared" ref="F20:F24" si="1">C20*E20</f>
        <v>0</v>
      </c>
    </row>
    <row r="21" spans="1:6" s="59" customFormat="1" x14ac:dyDescent="0.2">
      <c r="A21" s="55"/>
      <c r="B21" s="39" t="s">
        <v>114</v>
      </c>
      <c r="C21" s="45">
        <v>24</v>
      </c>
      <c r="D21" s="22" t="s">
        <v>1</v>
      </c>
      <c r="E21" s="44"/>
      <c r="F21" s="36">
        <f t="shared" si="1"/>
        <v>0</v>
      </c>
    </row>
    <row r="22" spans="1:6" s="59" customFormat="1" x14ac:dyDescent="0.2">
      <c r="A22" s="55"/>
      <c r="B22" s="39" t="s">
        <v>116</v>
      </c>
      <c r="C22" s="45">
        <v>18</v>
      </c>
      <c r="D22" s="22" t="s">
        <v>1</v>
      </c>
      <c r="E22" s="44"/>
      <c r="F22" s="36">
        <f t="shared" si="1"/>
        <v>0</v>
      </c>
    </row>
    <row r="23" spans="1:6" s="59" customFormat="1" x14ac:dyDescent="0.2">
      <c r="A23" s="55"/>
      <c r="B23" s="39" t="s">
        <v>285</v>
      </c>
      <c r="C23" s="45">
        <v>2</v>
      </c>
      <c r="D23" s="22" t="s">
        <v>1</v>
      </c>
      <c r="E23" s="44"/>
      <c r="F23" s="36">
        <f t="shared" si="1"/>
        <v>0</v>
      </c>
    </row>
    <row r="24" spans="1:6" s="59" customFormat="1" x14ac:dyDescent="0.2">
      <c r="A24" s="55"/>
      <c r="B24" s="39" t="s">
        <v>117</v>
      </c>
      <c r="C24" s="45">
        <v>8</v>
      </c>
      <c r="D24" s="22" t="s">
        <v>1</v>
      </c>
      <c r="E24" s="44"/>
      <c r="F24" s="36">
        <f t="shared" si="1"/>
        <v>0</v>
      </c>
    </row>
    <row r="25" spans="1:6" s="59" customFormat="1" x14ac:dyDescent="0.2">
      <c r="A25" s="56"/>
      <c r="B25" s="51"/>
      <c r="C25" s="46"/>
      <c r="D25" s="47"/>
      <c r="E25" s="48"/>
      <c r="F25" s="48"/>
    </row>
    <row r="26" spans="1:6" s="59" customFormat="1" x14ac:dyDescent="0.2">
      <c r="A26" s="54"/>
      <c r="B26" s="50"/>
      <c r="C26" s="33"/>
      <c r="D26" s="34"/>
      <c r="E26" s="35"/>
      <c r="F26" s="33"/>
    </row>
    <row r="27" spans="1:6" s="59" customFormat="1" x14ac:dyDescent="0.2">
      <c r="A27" s="55">
        <f>COUNT($A$7:A26)+1</f>
        <v>3</v>
      </c>
      <c r="B27" s="38" t="s">
        <v>286</v>
      </c>
      <c r="C27" s="37"/>
      <c r="D27" s="22"/>
      <c r="E27" s="36"/>
      <c r="F27" s="36"/>
    </row>
    <row r="28" spans="1:6" s="59" customFormat="1" ht="38.25" x14ac:dyDescent="0.2">
      <c r="A28" s="55"/>
      <c r="B28" s="39" t="s">
        <v>287</v>
      </c>
      <c r="C28" s="45"/>
      <c r="D28" s="22"/>
      <c r="E28" s="36"/>
      <c r="F28" s="36"/>
    </row>
    <row r="29" spans="1:6" s="59" customFormat="1" x14ac:dyDescent="0.2">
      <c r="A29" s="96"/>
      <c r="B29" s="91" t="s">
        <v>49</v>
      </c>
      <c r="C29" s="92"/>
      <c r="D29" s="92"/>
      <c r="E29" s="94"/>
      <c r="F29" s="94"/>
    </row>
    <row r="30" spans="1:6" s="59" customFormat="1" x14ac:dyDescent="0.2">
      <c r="A30" s="55"/>
      <c r="B30" s="39" t="s">
        <v>288</v>
      </c>
      <c r="C30" s="45">
        <v>2</v>
      </c>
      <c r="D30" s="22" t="s">
        <v>1</v>
      </c>
      <c r="E30" s="44"/>
      <c r="F30" s="36">
        <f t="shared" ref="F30" si="2">C30*E30</f>
        <v>0</v>
      </c>
    </row>
    <row r="31" spans="1:6" s="59" customFormat="1" x14ac:dyDescent="0.2">
      <c r="A31" s="56"/>
      <c r="B31" s="51"/>
      <c r="C31" s="46"/>
      <c r="D31" s="47"/>
      <c r="E31" s="48"/>
      <c r="F31" s="48"/>
    </row>
    <row r="32" spans="1:6" s="59" customFormat="1" x14ac:dyDescent="0.2">
      <c r="A32" s="54"/>
      <c r="B32" s="50"/>
      <c r="C32" s="33"/>
      <c r="D32" s="34"/>
      <c r="E32" s="35"/>
      <c r="F32" s="33"/>
    </row>
    <row r="33" spans="1:6" s="59" customFormat="1" x14ac:dyDescent="0.2">
      <c r="A33" s="55">
        <f>COUNT($A$7:A32)+1</f>
        <v>4</v>
      </c>
      <c r="B33" s="38" t="s">
        <v>257</v>
      </c>
      <c r="C33" s="37"/>
      <c r="D33" s="22"/>
      <c r="E33" s="36"/>
      <c r="F33" s="36"/>
    </row>
    <row r="34" spans="1:6" s="59" customFormat="1" ht="25.5" x14ac:dyDescent="0.2">
      <c r="A34" s="55"/>
      <c r="B34" s="39" t="s">
        <v>258</v>
      </c>
      <c r="C34" s="45"/>
      <c r="D34" s="22"/>
      <c r="E34" s="36"/>
      <c r="F34" s="36"/>
    </row>
    <row r="35" spans="1:6" s="59" customFormat="1" x14ac:dyDescent="0.2">
      <c r="A35" s="90"/>
      <c r="B35" s="91" t="s">
        <v>49</v>
      </c>
      <c r="C35" s="92"/>
      <c r="D35" s="92"/>
      <c r="E35" s="94"/>
      <c r="F35" s="94"/>
    </row>
    <row r="36" spans="1:6" s="59" customFormat="1" x14ac:dyDescent="0.2">
      <c r="A36" s="55"/>
      <c r="B36" s="39" t="s">
        <v>289</v>
      </c>
      <c r="C36" s="45">
        <v>2</v>
      </c>
      <c r="D36" s="22" t="s">
        <v>1</v>
      </c>
      <c r="E36" s="44"/>
      <c r="F36" s="36">
        <f>C36*E36</f>
        <v>0</v>
      </c>
    </row>
    <row r="37" spans="1:6" s="59" customFormat="1" x14ac:dyDescent="0.2">
      <c r="A37" s="55"/>
      <c r="B37" s="39" t="s">
        <v>290</v>
      </c>
      <c r="C37" s="45">
        <v>2</v>
      </c>
      <c r="D37" s="22" t="s">
        <v>1</v>
      </c>
      <c r="E37" s="44"/>
      <c r="F37" s="36">
        <f>C37*E37</f>
        <v>0</v>
      </c>
    </row>
    <row r="38" spans="1:6" s="59" customFormat="1" x14ac:dyDescent="0.2">
      <c r="A38" s="56"/>
      <c r="B38" s="51"/>
      <c r="C38" s="46"/>
      <c r="D38" s="47"/>
      <c r="E38" s="48"/>
      <c r="F38" s="48"/>
    </row>
    <row r="39" spans="1:6" s="59" customFormat="1" x14ac:dyDescent="0.2">
      <c r="A39" s="54"/>
      <c r="B39" s="50"/>
      <c r="C39" s="33"/>
      <c r="D39" s="34"/>
      <c r="E39" s="35"/>
      <c r="F39" s="33"/>
    </row>
    <row r="40" spans="1:6" s="59" customFormat="1" x14ac:dyDescent="0.2">
      <c r="A40" s="55">
        <f>COUNT($A$7:A36)+1</f>
        <v>5</v>
      </c>
      <c r="B40" s="38" t="s">
        <v>122</v>
      </c>
      <c r="C40" s="37"/>
      <c r="D40" s="22"/>
      <c r="E40" s="36"/>
      <c r="F40" s="36"/>
    </row>
    <row r="41" spans="1:6" s="59" customFormat="1" ht="51" x14ac:dyDescent="0.2">
      <c r="A41" s="55"/>
      <c r="B41" s="39" t="s">
        <v>123</v>
      </c>
      <c r="C41" s="45"/>
      <c r="D41" s="22"/>
      <c r="E41" s="36"/>
      <c r="F41" s="36"/>
    </row>
    <row r="42" spans="1:6" s="59" customFormat="1" x14ac:dyDescent="0.2">
      <c r="A42" s="90"/>
      <c r="B42" s="91" t="s">
        <v>49</v>
      </c>
      <c r="C42" s="92"/>
      <c r="D42" s="92"/>
      <c r="E42" s="94"/>
      <c r="F42" s="94"/>
    </row>
    <row r="43" spans="1:6" s="59" customFormat="1" x14ac:dyDescent="0.2">
      <c r="A43" s="55"/>
      <c r="B43" s="39" t="s">
        <v>291</v>
      </c>
      <c r="C43" s="45">
        <v>3</v>
      </c>
      <c r="D43" s="22" t="s">
        <v>1</v>
      </c>
      <c r="E43" s="44"/>
      <c r="F43" s="36">
        <f t="shared" ref="F43:F45" si="3">C43*E43</f>
        <v>0</v>
      </c>
    </row>
    <row r="44" spans="1:6" s="59" customFormat="1" x14ac:dyDescent="0.2">
      <c r="A44" s="55"/>
      <c r="B44" s="39" t="s">
        <v>292</v>
      </c>
      <c r="C44" s="45">
        <v>3</v>
      </c>
      <c r="D44" s="22" t="s">
        <v>1</v>
      </c>
      <c r="E44" s="44"/>
      <c r="F44" s="36">
        <f t="shared" si="3"/>
        <v>0</v>
      </c>
    </row>
    <row r="45" spans="1:6" s="59" customFormat="1" x14ac:dyDescent="0.2">
      <c r="A45" s="55"/>
      <c r="B45" s="39" t="s">
        <v>293</v>
      </c>
      <c r="C45" s="45">
        <v>2</v>
      </c>
      <c r="D45" s="22" t="s">
        <v>1</v>
      </c>
      <c r="E45" s="44"/>
      <c r="F45" s="36">
        <f t="shared" si="3"/>
        <v>0</v>
      </c>
    </row>
    <row r="46" spans="1:6" s="59" customFormat="1" x14ac:dyDescent="0.2">
      <c r="A46" s="56"/>
      <c r="B46" s="51"/>
      <c r="C46" s="46"/>
      <c r="D46" s="47"/>
      <c r="E46" s="48"/>
      <c r="F46" s="48"/>
    </row>
    <row r="47" spans="1:6" s="59" customFormat="1" x14ac:dyDescent="0.2">
      <c r="A47" s="54"/>
      <c r="B47" s="50"/>
      <c r="C47" s="33"/>
      <c r="D47" s="34"/>
      <c r="E47" s="35"/>
      <c r="F47" s="33"/>
    </row>
    <row r="48" spans="1:6" s="59" customFormat="1" x14ac:dyDescent="0.2">
      <c r="A48" s="55">
        <f>COUNT($A$7:A47)+1</f>
        <v>6</v>
      </c>
      <c r="B48" s="38" t="s">
        <v>294</v>
      </c>
      <c r="C48" s="37"/>
      <c r="D48" s="22"/>
      <c r="E48" s="36"/>
      <c r="F48" s="36"/>
    </row>
    <row r="49" spans="1:6" s="59" customFormat="1" ht="25.5" x14ac:dyDescent="0.2">
      <c r="A49" s="55"/>
      <c r="B49" s="39" t="s">
        <v>127</v>
      </c>
      <c r="C49" s="45"/>
      <c r="D49" s="22"/>
      <c r="E49" s="36"/>
      <c r="F49" s="36"/>
    </row>
    <row r="50" spans="1:6" s="59" customFormat="1" x14ac:dyDescent="0.2">
      <c r="A50" s="123"/>
      <c r="B50" s="91" t="s">
        <v>49</v>
      </c>
      <c r="C50" s="92"/>
      <c r="D50" s="92"/>
      <c r="E50" s="94"/>
      <c r="F50" s="94"/>
    </row>
    <row r="51" spans="1:6" s="59" customFormat="1" x14ac:dyDescent="0.2">
      <c r="A51" s="55"/>
      <c r="B51" s="39" t="s">
        <v>295</v>
      </c>
      <c r="C51" s="45">
        <v>6</v>
      </c>
      <c r="D51" s="22" t="s">
        <v>1</v>
      </c>
      <c r="E51" s="44"/>
      <c r="F51" s="36">
        <f t="shared" ref="F51:F52" si="4">C51*E51</f>
        <v>0</v>
      </c>
    </row>
    <row r="52" spans="1:6" s="59" customFormat="1" x14ac:dyDescent="0.2">
      <c r="A52" s="55"/>
      <c r="B52" s="39" t="s">
        <v>296</v>
      </c>
      <c r="C52" s="45">
        <v>2</v>
      </c>
      <c r="D52" s="22" t="s">
        <v>1</v>
      </c>
      <c r="E52" s="44"/>
      <c r="F52" s="36">
        <f t="shared" si="4"/>
        <v>0</v>
      </c>
    </row>
    <row r="53" spans="1:6" s="59" customFormat="1" x14ac:dyDescent="0.2">
      <c r="A53" s="56"/>
      <c r="B53" s="51"/>
      <c r="C53" s="46"/>
      <c r="D53" s="47"/>
      <c r="E53" s="48"/>
      <c r="F53" s="48"/>
    </row>
    <row r="54" spans="1:6" s="59" customFormat="1" x14ac:dyDescent="0.2">
      <c r="A54" s="54"/>
      <c r="B54" s="50"/>
      <c r="C54" s="33"/>
      <c r="D54" s="34"/>
      <c r="E54" s="35"/>
      <c r="F54" s="33"/>
    </row>
    <row r="55" spans="1:6" s="59" customFormat="1" x14ac:dyDescent="0.2">
      <c r="A55" s="55">
        <f>COUNT($A$7:A54)+1</f>
        <v>7</v>
      </c>
      <c r="B55" s="38" t="s">
        <v>297</v>
      </c>
      <c r="C55" s="37"/>
      <c r="D55" s="22"/>
      <c r="E55" s="36"/>
      <c r="F55" s="36"/>
    </row>
    <row r="56" spans="1:6" s="59" customFormat="1" ht="25.5" x14ac:dyDescent="0.2">
      <c r="A56" s="55"/>
      <c r="B56" s="39" t="s">
        <v>127</v>
      </c>
      <c r="C56" s="45"/>
      <c r="D56" s="22"/>
      <c r="E56" s="36"/>
      <c r="F56" s="36"/>
    </row>
    <row r="57" spans="1:6" s="59" customFormat="1" x14ac:dyDescent="0.2">
      <c r="A57" s="123"/>
      <c r="B57" s="126" t="s">
        <v>129</v>
      </c>
      <c r="C57" s="92"/>
      <c r="D57" s="92"/>
      <c r="E57" s="94"/>
      <c r="F57" s="94"/>
    </row>
    <row r="58" spans="1:6" s="59" customFormat="1" x14ac:dyDescent="0.2">
      <c r="A58" s="123"/>
      <c r="B58" s="126" t="s">
        <v>298</v>
      </c>
    </row>
    <row r="59" spans="1:6" s="59" customFormat="1" x14ac:dyDescent="0.2">
      <c r="A59" s="55"/>
      <c r="B59" s="39" t="s">
        <v>299</v>
      </c>
      <c r="C59" s="45">
        <v>2</v>
      </c>
      <c r="D59" s="22" t="s">
        <v>1</v>
      </c>
      <c r="E59" s="44"/>
      <c r="F59" s="36">
        <f t="shared" ref="F59:F61" si="5">C59*E59</f>
        <v>0</v>
      </c>
    </row>
    <row r="60" spans="1:6" s="59" customFormat="1" x14ac:dyDescent="0.2">
      <c r="A60" s="55"/>
      <c r="B60" s="39" t="s">
        <v>300</v>
      </c>
      <c r="C60" s="45">
        <v>2</v>
      </c>
      <c r="D60" s="22" t="s">
        <v>1</v>
      </c>
      <c r="E60" s="44"/>
      <c r="F60" s="36">
        <f t="shared" si="5"/>
        <v>0</v>
      </c>
    </row>
    <row r="61" spans="1:6" s="59" customFormat="1" x14ac:dyDescent="0.2">
      <c r="A61" s="55"/>
      <c r="B61" s="39" t="s">
        <v>301</v>
      </c>
      <c r="C61" s="45">
        <v>2</v>
      </c>
      <c r="D61" s="22" t="s">
        <v>1</v>
      </c>
      <c r="E61" s="44"/>
      <c r="F61" s="36">
        <f t="shared" si="5"/>
        <v>0</v>
      </c>
    </row>
    <row r="62" spans="1:6" s="59" customFormat="1" x14ac:dyDescent="0.2">
      <c r="A62" s="56"/>
      <c r="B62" s="51"/>
      <c r="C62" s="46"/>
      <c r="D62" s="47"/>
      <c r="E62" s="48"/>
      <c r="F62" s="48"/>
    </row>
    <row r="63" spans="1:6" s="59" customFormat="1" x14ac:dyDescent="0.2">
      <c r="A63" s="54"/>
      <c r="B63" s="50"/>
      <c r="C63" s="33"/>
      <c r="D63" s="34"/>
      <c r="E63" s="35"/>
      <c r="F63" s="33"/>
    </row>
    <row r="64" spans="1:6" s="59" customFormat="1" x14ac:dyDescent="0.2">
      <c r="A64" s="55">
        <f>COUNT($A$3:A63)+1</f>
        <v>9</v>
      </c>
      <c r="B64" s="38" t="s">
        <v>302</v>
      </c>
      <c r="C64" s="37"/>
      <c r="D64" s="22"/>
      <c r="E64" s="36"/>
      <c r="F64" s="36"/>
    </row>
    <row r="65" spans="1:6" s="59" customFormat="1" ht="25.5" x14ac:dyDescent="0.2">
      <c r="A65" s="55"/>
      <c r="B65" s="39" t="s">
        <v>303</v>
      </c>
      <c r="C65" s="45"/>
      <c r="D65" s="22"/>
      <c r="E65" s="36"/>
      <c r="F65" s="36"/>
    </row>
    <row r="66" spans="1:6" s="59" customFormat="1" x14ac:dyDescent="0.2">
      <c r="A66" s="96"/>
      <c r="B66" s="91" t="s">
        <v>49</v>
      </c>
      <c r="C66" s="92"/>
      <c r="D66" s="92"/>
      <c r="E66" s="94"/>
      <c r="F66" s="94"/>
    </row>
    <row r="67" spans="1:6" s="59" customFormat="1" x14ac:dyDescent="0.2">
      <c r="A67" s="55"/>
      <c r="B67" s="39" t="s">
        <v>304</v>
      </c>
      <c r="C67" s="45">
        <v>38</v>
      </c>
      <c r="D67" s="22" t="s">
        <v>1</v>
      </c>
      <c r="E67" s="44"/>
      <c r="F67" s="36">
        <f t="shared" ref="F67:F69" si="6">C67*E67</f>
        <v>0</v>
      </c>
    </row>
    <row r="68" spans="1:6" s="59" customFormat="1" x14ac:dyDescent="0.2">
      <c r="A68" s="55"/>
      <c r="B68" s="39" t="s">
        <v>305</v>
      </c>
      <c r="C68" s="45">
        <v>4</v>
      </c>
      <c r="D68" s="22" t="s">
        <v>1</v>
      </c>
      <c r="E68" s="44"/>
      <c r="F68" s="36">
        <f t="shared" si="6"/>
        <v>0</v>
      </c>
    </row>
    <row r="69" spans="1:6" s="59" customFormat="1" x14ac:dyDescent="0.2">
      <c r="A69" s="55"/>
      <c r="B69" s="39" t="s">
        <v>306</v>
      </c>
      <c r="C69" s="45">
        <v>5</v>
      </c>
      <c r="D69" s="22" t="s">
        <v>1</v>
      </c>
      <c r="E69" s="44"/>
      <c r="F69" s="36">
        <f t="shared" si="6"/>
        <v>0</v>
      </c>
    </row>
    <row r="70" spans="1:6" s="59" customFormat="1" x14ac:dyDescent="0.2">
      <c r="A70" s="56"/>
      <c r="B70" s="51"/>
      <c r="C70" s="46"/>
      <c r="D70" s="47"/>
      <c r="E70" s="48"/>
      <c r="F70" s="48"/>
    </row>
    <row r="71" spans="1:6" s="59" customFormat="1" x14ac:dyDescent="0.2">
      <c r="A71" s="54"/>
      <c r="B71" s="50"/>
      <c r="C71" s="33"/>
      <c r="D71" s="34"/>
      <c r="E71" s="35"/>
      <c r="F71" s="33"/>
    </row>
    <row r="72" spans="1:6" s="59" customFormat="1" x14ac:dyDescent="0.2">
      <c r="A72" s="55">
        <f>COUNT($A$5:A71)+1</f>
        <v>10</v>
      </c>
      <c r="B72" s="38" t="s">
        <v>137</v>
      </c>
      <c r="C72" s="37"/>
      <c r="D72" s="22"/>
      <c r="E72" s="36"/>
      <c r="F72" s="36"/>
    </row>
    <row r="73" spans="1:6" s="59" customFormat="1" ht="51" x14ac:dyDescent="0.2">
      <c r="A73" s="55"/>
      <c r="B73" s="39" t="s">
        <v>138</v>
      </c>
      <c r="C73" s="45"/>
      <c r="D73" s="22"/>
      <c r="E73" s="36"/>
      <c r="F73" s="36"/>
    </row>
    <row r="74" spans="1:6" s="59" customFormat="1" x14ac:dyDescent="0.2">
      <c r="A74" s="96"/>
      <c r="B74" s="91" t="s">
        <v>49</v>
      </c>
      <c r="C74" s="124"/>
      <c r="D74" s="92"/>
      <c r="E74" s="94"/>
      <c r="F74" s="94"/>
    </row>
    <row r="75" spans="1:6" s="59" customFormat="1" x14ac:dyDescent="0.2">
      <c r="A75" s="55"/>
      <c r="B75" s="39" t="s">
        <v>87</v>
      </c>
      <c r="C75" s="45">
        <v>11</v>
      </c>
      <c r="D75" s="22" t="s">
        <v>1</v>
      </c>
      <c r="E75" s="44"/>
      <c r="F75" s="36">
        <f t="shared" ref="F75:F77" si="7">C75*E75</f>
        <v>0</v>
      </c>
    </row>
    <row r="76" spans="1:6" s="59" customFormat="1" x14ac:dyDescent="0.2">
      <c r="A76" s="55"/>
      <c r="B76" s="39" t="s">
        <v>140</v>
      </c>
      <c r="C76" s="45">
        <v>10</v>
      </c>
      <c r="D76" s="22" t="s">
        <v>1</v>
      </c>
      <c r="E76" s="44"/>
      <c r="F76" s="36">
        <f t="shared" si="7"/>
        <v>0</v>
      </c>
    </row>
    <row r="77" spans="1:6" s="59" customFormat="1" x14ac:dyDescent="0.2">
      <c r="A77" s="55"/>
      <c r="B77" s="39" t="s">
        <v>89</v>
      </c>
      <c r="C77" s="45">
        <v>6</v>
      </c>
      <c r="D77" s="22" t="s">
        <v>1</v>
      </c>
      <c r="E77" s="44"/>
      <c r="F77" s="36">
        <f t="shared" si="7"/>
        <v>0</v>
      </c>
    </row>
    <row r="78" spans="1:6" s="59" customFormat="1" x14ac:dyDescent="0.2">
      <c r="A78" s="56"/>
      <c r="B78" s="51"/>
      <c r="C78" s="46"/>
      <c r="D78" s="47"/>
      <c r="E78" s="48"/>
      <c r="F78" s="48"/>
    </row>
    <row r="79" spans="1:6" s="59" customFormat="1" x14ac:dyDescent="0.2">
      <c r="A79" s="54"/>
      <c r="B79" s="50"/>
      <c r="C79" s="33"/>
      <c r="D79" s="34"/>
      <c r="E79" s="35"/>
      <c r="F79" s="33"/>
    </row>
    <row r="80" spans="1:6" s="59" customFormat="1" x14ac:dyDescent="0.2">
      <c r="A80" s="55">
        <f>COUNT($A$7:A79)+1</f>
        <v>10</v>
      </c>
      <c r="B80" s="38" t="s">
        <v>307</v>
      </c>
      <c r="C80" s="37"/>
      <c r="D80" s="22"/>
      <c r="E80" s="36"/>
      <c r="F80" s="36"/>
    </row>
    <row r="81" spans="1:6" s="59" customFormat="1" ht="25.5" x14ac:dyDescent="0.2">
      <c r="A81" s="55"/>
      <c r="B81" s="39" t="s">
        <v>308</v>
      </c>
      <c r="C81" s="45"/>
      <c r="D81" s="22"/>
      <c r="E81" s="36"/>
      <c r="F81" s="36"/>
    </row>
    <row r="82" spans="1:6" s="59" customFormat="1" x14ac:dyDescent="0.2">
      <c r="A82" s="55"/>
      <c r="B82" s="91" t="s">
        <v>49</v>
      </c>
      <c r="C82" s="45"/>
      <c r="D82" s="22"/>
      <c r="E82" s="36"/>
      <c r="F82" s="36"/>
    </row>
    <row r="83" spans="1:6" s="59" customFormat="1" x14ac:dyDescent="0.2">
      <c r="A83" s="55"/>
      <c r="B83" s="39" t="s">
        <v>309</v>
      </c>
      <c r="C83" s="45">
        <v>1</v>
      </c>
      <c r="D83" s="22" t="s">
        <v>1</v>
      </c>
      <c r="E83" s="44"/>
      <c r="F83" s="36">
        <f>C83*E83</f>
        <v>0</v>
      </c>
    </row>
    <row r="84" spans="1:6" s="59" customFormat="1" x14ac:dyDescent="0.2">
      <c r="A84" s="55"/>
      <c r="B84" s="39" t="s">
        <v>310</v>
      </c>
      <c r="C84" s="45">
        <v>1</v>
      </c>
      <c r="D84" s="22" t="s">
        <v>1</v>
      </c>
      <c r="E84" s="44"/>
      <c r="F84" s="36">
        <f>C84*E84</f>
        <v>0</v>
      </c>
    </row>
    <row r="85" spans="1:6" s="59" customFormat="1" x14ac:dyDescent="0.2">
      <c r="A85" s="56"/>
      <c r="B85" s="51"/>
      <c r="C85" s="46"/>
      <c r="D85" s="47"/>
      <c r="E85" s="48"/>
      <c r="F85" s="48"/>
    </row>
    <row r="86" spans="1:6" s="59" customFormat="1" x14ac:dyDescent="0.2">
      <c r="A86" s="54"/>
      <c r="B86" s="50"/>
      <c r="C86" s="33"/>
      <c r="D86" s="34"/>
      <c r="E86" s="35"/>
      <c r="F86" s="33"/>
    </row>
    <row r="87" spans="1:6" s="59" customFormat="1" x14ac:dyDescent="0.2">
      <c r="A87" s="55">
        <f>COUNT($A$7:A86)+1</f>
        <v>11</v>
      </c>
      <c r="B87" s="38" t="s">
        <v>141</v>
      </c>
      <c r="C87" s="37"/>
      <c r="D87" s="22"/>
      <c r="E87" s="36"/>
      <c r="F87" s="36"/>
    </row>
    <row r="88" spans="1:6" s="59" customFormat="1" ht="25.5" x14ac:dyDescent="0.2">
      <c r="A88" s="55"/>
      <c r="B88" s="39" t="s">
        <v>311</v>
      </c>
      <c r="C88" s="45"/>
      <c r="D88" s="22"/>
      <c r="E88" s="36"/>
      <c r="F88" s="36"/>
    </row>
    <row r="89" spans="1:6" s="59" customFormat="1" x14ac:dyDescent="0.2">
      <c r="A89" s="55"/>
      <c r="B89" s="39"/>
      <c r="C89" s="45">
        <v>5</v>
      </c>
      <c r="D89" s="22" t="s">
        <v>1</v>
      </c>
      <c r="E89" s="44"/>
      <c r="F89" s="36">
        <f>C89*E89</f>
        <v>0</v>
      </c>
    </row>
    <row r="90" spans="1:6" s="59" customFormat="1" x14ac:dyDescent="0.2">
      <c r="A90" s="56"/>
      <c r="B90" s="51"/>
      <c r="C90" s="46"/>
      <c r="D90" s="47"/>
      <c r="E90" s="48"/>
      <c r="F90" s="48"/>
    </row>
    <row r="91" spans="1:6" s="59" customFormat="1" x14ac:dyDescent="0.2">
      <c r="A91" s="54"/>
      <c r="B91" s="50"/>
      <c r="C91" s="33"/>
      <c r="D91" s="34"/>
      <c r="E91" s="35"/>
      <c r="F91" s="33"/>
    </row>
    <row r="92" spans="1:6" s="59" customFormat="1" x14ac:dyDescent="0.2">
      <c r="A92" s="55">
        <f>COUNT($A$7:A91)+1</f>
        <v>12</v>
      </c>
      <c r="B92" s="38" t="s">
        <v>143</v>
      </c>
      <c r="C92" s="37"/>
      <c r="D92" s="22"/>
      <c r="E92" s="36"/>
      <c r="F92" s="36"/>
    </row>
    <row r="93" spans="1:6" s="59" customFormat="1" x14ac:dyDescent="0.2">
      <c r="A93" s="55"/>
      <c r="B93" s="39" t="s">
        <v>144</v>
      </c>
      <c r="C93" s="45"/>
    </row>
    <row r="94" spans="1:6" s="59" customFormat="1" x14ac:dyDescent="0.2">
      <c r="A94" s="55"/>
      <c r="B94" s="39"/>
      <c r="C94" s="45">
        <v>1</v>
      </c>
      <c r="D94" s="22" t="s">
        <v>1</v>
      </c>
      <c r="E94" s="44"/>
      <c r="F94" s="36">
        <f>C94*E94</f>
        <v>0</v>
      </c>
    </row>
    <row r="95" spans="1:6" s="59" customFormat="1" x14ac:dyDescent="0.2">
      <c r="A95" s="56"/>
      <c r="B95" s="51"/>
      <c r="C95" s="46"/>
      <c r="D95" s="47"/>
      <c r="E95" s="48"/>
      <c r="F95" s="48"/>
    </row>
    <row r="96" spans="1:6" s="59" customFormat="1" x14ac:dyDescent="0.2">
      <c r="A96" s="54"/>
      <c r="B96" s="50"/>
      <c r="C96" s="33"/>
      <c r="D96" s="34"/>
      <c r="E96" s="35"/>
      <c r="F96" s="33"/>
    </row>
    <row r="97" spans="1:6" s="59" customFormat="1" x14ac:dyDescent="0.2">
      <c r="A97" s="55">
        <f>COUNT($A$7:A96)+1</f>
        <v>13</v>
      </c>
      <c r="B97" s="38" t="s">
        <v>145</v>
      </c>
      <c r="C97" s="37"/>
      <c r="D97" s="22"/>
      <c r="E97" s="36"/>
      <c r="F97" s="36"/>
    </row>
    <row r="98" spans="1:6" s="59" customFormat="1" x14ac:dyDescent="0.2">
      <c r="A98" s="55"/>
      <c r="B98" s="39" t="s">
        <v>146</v>
      </c>
      <c r="C98" s="45"/>
      <c r="D98" s="22"/>
      <c r="E98" s="36"/>
      <c r="F98" s="36"/>
    </row>
    <row r="99" spans="1:6" s="59" customFormat="1" x14ac:dyDescent="0.2">
      <c r="A99" s="90"/>
      <c r="B99" s="95"/>
      <c r="C99" s="45">
        <v>3</v>
      </c>
      <c r="D99" s="22" t="s">
        <v>1</v>
      </c>
      <c r="E99" s="44"/>
      <c r="F99" s="36">
        <f>C99*E99</f>
        <v>0</v>
      </c>
    </row>
    <row r="100" spans="1:6" s="59" customFormat="1" x14ac:dyDescent="0.2">
      <c r="A100" s="56"/>
      <c r="B100" s="51"/>
      <c r="C100" s="46"/>
      <c r="D100" s="47"/>
      <c r="E100" s="48"/>
      <c r="F100" s="48"/>
    </row>
    <row r="101" spans="1:6" s="59" customFormat="1" x14ac:dyDescent="0.2">
      <c r="A101" s="54"/>
      <c r="B101" s="50"/>
      <c r="C101" s="33"/>
      <c r="D101" s="34"/>
      <c r="E101" s="35"/>
      <c r="F101" s="33"/>
    </row>
    <row r="102" spans="1:6" s="59" customFormat="1" x14ac:dyDescent="0.2">
      <c r="A102" s="55">
        <f>COUNT($A$7:A101)+1</f>
        <v>14</v>
      </c>
      <c r="B102" s="38" t="s">
        <v>147</v>
      </c>
      <c r="C102" s="37"/>
      <c r="D102" s="22"/>
      <c r="E102" s="36"/>
      <c r="F102" s="36"/>
    </row>
    <row r="103" spans="1:6" s="59" customFormat="1" ht="25.5" x14ac:dyDescent="0.2">
      <c r="A103" s="55"/>
      <c r="B103" s="39" t="s">
        <v>260</v>
      </c>
      <c r="C103" s="45"/>
      <c r="D103" s="22"/>
      <c r="E103" s="36"/>
      <c r="F103" s="36"/>
    </row>
    <row r="104" spans="1:6" s="59" customFormat="1" x14ac:dyDescent="0.2">
      <c r="A104" s="55"/>
      <c r="B104" s="39" t="s">
        <v>149</v>
      </c>
      <c r="C104" s="45">
        <v>14</v>
      </c>
      <c r="D104" s="22" t="s">
        <v>1</v>
      </c>
      <c r="E104" s="44"/>
      <c r="F104" s="36">
        <f t="shared" ref="F104:F106" si="8">C104*E104</f>
        <v>0</v>
      </c>
    </row>
    <row r="105" spans="1:6" s="59" customFormat="1" x14ac:dyDescent="0.2">
      <c r="A105" s="55"/>
      <c r="B105" s="39" t="s">
        <v>261</v>
      </c>
      <c r="C105" s="45">
        <v>12</v>
      </c>
      <c r="D105" s="22" t="s">
        <v>1</v>
      </c>
      <c r="E105" s="44"/>
      <c r="F105" s="36">
        <f t="shared" si="8"/>
        <v>0</v>
      </c>
    </row>
    <row r="106" spans="1:6" s="59" customFormat="1" x14ac:dyDescent="0.2">
      <c r="A106" s="55"/>
      <c r="B106" s="39" t="s">
        <v>150</v>
      </c>
      <c r="C106" s="45">
        <v>8</v>
      </c>
      <c r="D106" s="22" t="s">
        <v>1</v>
      </c>
      <c r="E106" s="44"/>
      <c r="F106" s="36">
        <f t="shared" si="8"/>
        <v>0</v>
      </c>
    </row>
    <row r="107" spans="1:6" s="59" customFormat="1" x14ac:dyDescent="0.2">
      <c r="A107" s="56"/>
      <c r="B107" s="51"/>
      <c r="C107" s="46"/>
      <c r="D107" s="47"/>
      <c r="E107" s="48"/>
      <c r="F107" s="48"/>
    </row>
    <row r="108" spans="1:6" s="59" customFormat="1" x14ac:dyDescent="0.2">
      <c r="A108" s="54"/>
      <c r="B108" s="50"/>
      <c r="C108" s="33"/>
      <c r="D108" s="34"/>
      <c r="E108" s="35"/>
      <c r="F108" s="33"/>
    </row>
    <row r="109" spans="1:6" s="59" customFormat="1" x14ac:dyDescent="0.2">
      <c r="A109" s="55">
        <f>COUNT($A$6:A108)+1</f>
        <v>16</v>
      </c>
      <c r="B109" s="38" t="s">
        <v>155</v>
      </c>
      <c r="C109" s="37"/>
      <c r="D109" s="22"/>
      <c r="E109" s="36"/>
      <c r="F109" s="36"/>
    </row>
    <row r="110" spans="1:6" s="59" customFormat="1" ht="38.25" x14ac:dyDescent="0.2">
      <c r="A110" s="55"/>
      <c r="B110" s="39" t="s">
        <v>262</v>
      </c>
      <c r="C110" s="45"/>
      <c r="D110" s="22"/>
      <c r="E110" s="36"/>
      <c r="F110" s="36"/>
    </row>
    <row r="111" spans="1:6" s="59" customFormat="1" ht="14.25" x14ac:dyDescent="0.2">
      <c r="A111" s="55"/>
      <c r="B111" s="39"/>
      <c r="C111" s="45">
        <v>70</v>
      </c>
      <c r="D111" s="22" t="s">
        <v>14</v>
      </c>
      <c r="E111" s="44"/>
      <c r="F111" s="36">
        <f>C111*E111</f>
        <v>0</v>
      </c>
    </row>
    <row r="112" spans="1:6" s="59" customFormat="1" x14ac:dyDescent="0.2">
      <c r="A112" s="56"/>
      <c r="B112" s="51"/>
      <c r="C112" s="46"/>
      <c r="D112" s="47"/>
      <c r="E112" s="48"/>
      <c r="F112" s="48"/>
    </row>
    <row r="113" spans="1:6" s="59" customFormat="1" x14ac:dyDescent="0.2">
      <c r="A113" s="54"/>
      <c r="B113" s="50"/>
      <c r="C113" s="33"/>
      <c r="D113" s="34"/>
      <c r="E113" s="35"/>
      <c r="F113" s="33"/>
    </row>
    <row r="114" spans="1:6" s="59" customFormat="1" x14ac:dyDescent="0.2">
      <c r="A114" s="55">
        <f>COUNT($A$7:A112)+1</f>
        <v>16</v>
      </c>
      <c r="B114" s="38" t="s">
        <v>157</v>
      </c>
      <c r="C114" s="37"/>
      <c r="D114" s="22"/>
      <c r="E114" s="36"/>
      <c r="F114" s="36"/>
    </row>
    <row r="115" spans="1:6" s="59" customFormat="1" ht="102" x14ac:dyDescent="0.2">
      <c r="A115" s="55"/>
      <c r="B115" s="39" t="s">
        <v>312</v>
      </c>
      <c r="C115" s="45"/>
      <c r="D115" s="22"/>
      <c r="E115" s="36"/>
      <c r="F115" s="36"/>
    </row>
    <row r="116" spans="1:6" s="59" customFormat="1" x14ac:dyDescent="0.2">
      <c r="A116" s="90"/>
      <c r="B116" s="95" t="s">
        <v>43</v>
      </c>
      <c r="C116" s="92"/>
      <c r="D116" s="92"/>
      <c r="E116" s="117"/>
      <c r="F116" s="94"/>
    </row>
    <row r="117" spans="1:6" s="114" customFormat="1" ht="14.25" x14ac:dyDescent="0.2">
      <c r="A117" s="55"/>
      <c r="B117" s="39" t="s">
        <v>264</v>
      </c>
      <c r="C117" s="45">
        <v>110</v>
      </c>
      <c r="D117" s="22" t="s">
        <v>14</v>
      </c>
      <c r="E117" s="44"/>
      <c r="F117" s="36">
        <f>C117*E117</f>
        <v>0</v>
      </c>
    </row>
    <row r="118" spans="1:6" s="59" customFormat="1" ht="14.25" x14ac:dyDescent="0.2">
      <c r="A118" s="55"/>
      <c r="B118" s="39" t="s">
        <v>265</v>
      </c>
      <c r="C118" s="45">
        <v>24</v>
      </c>
      <c r="D118" s="22" t="s">
        <v>14</v>
      </c>
      <c r="E118" s="44"/>
      <c r="F118" s="36">
        <f>C118*E118</f>
        <v>0</v>
      </c>
    </row>
    <row r="119" spans="1:6" s="59" customFormat="1" ht="14.25" x14ac:dyDescent="0.2">
      <c r="A119" s="55"/>
      <c r="B119" s="39" t="s">
        <v>266</v>
      </c>
      <c r="C119" s="45">
        <v>40</v>
      </c>
      <c r="D119" s="22" t="s">
        <v>14</v>
      </c>
      <c r="E119" s="44"/>
      <c r="F119" s="36">
        <f>C119*E119</f>
        <v>0</v>
      </c>
    </row>
    <row r="120" spans="1:6" s="59" customFormat="1" ht="14.25" x14ac:dyDescent="0.2">
      <c r="A120" s="55"/>
      <c r="B120" s="39" t="s">
        <v>313</v>
      </c>
      <c r="C120" s="45">
        <v>2</v>
      </c>
      <c r="D120" s="22" t="s">
        <v>14</v>
      </c>
      <c r="E120" s="44"/>
      <c r="F120" s="36">
        <f>C120*E120</f>
        <v>0</v>
      </c>
    </row>
    <row r="121" spans="1:6" s="59" customFormat="1" x14ac:dyDescent="0.2">
      <c r="A121" s="56"/>
      <c r="B121" s="51"/>
      <c r="C121" s="46"/>
      <c r="D121" s="47"/>
      <c r="E121" s="48"/>
      <c r="F121" s="48"/>
    </row>
    <row r="122" spans="1:6" s="59" customFormat="1" x14ac:dyDescent="0.2">
      <c r="A122" s="54"/>
      <c r="B122" s="50"/>
      <c r="C122" s="33"/>
      <c r="D122" s="34"/>
      <c r="E122" s="35"/>
      <c r="F122" s="33"/>
    </row>
    <row r="123" spans="1:6" s="59" customFormat="1" x14ac:dyDescent="0.2">
      <c r="A123" s="55">
        <f>COUNT($A$7:A122)+1</f>
        <v>17</v>
      </c>
      <c r="B123" s="38" t="s">
        <v>17</v>
      </c>
      <c r="C123" s="37"/>
      <c r="D123" s="22"/>
      <c r="E123" s="36"/>
      <c r="F123" s="36"/>
    </row>
    <row r="124" spans="1:6" s="59" customFormat="1" ht="38.25" x14ac:dyDescent="0.2">
      <c r="A124" s="55"/>
      <c r="B124" s="39" t="s">
        <v>166</v>
      </c>
      <c r="C124" s="45"/>
      <c r="D124" s="22"/>
      <c r="E124" s="36"/>
      <c r="F124" s="36"/>
    </row>
    <row r="125" spans="1:6" s="59" customFormat="1" x14ac:dyDescent="0.2">
      <c r="B125" s="115"/>
      <c r="C125" s="92"/>
      <c r="D125" s="116">
        <v>0.1</v>
      </c>
      <c r="E125" s="94"/>
      <c r="F125" s="117">
        <f>SUM(F8:F121)*D125</f>
        <v>0</v>
      </c>
    </row>
    <row r="126" spans="1:6" s="59" customFormat="1" x14ac:dyDescent="0.2">
      <c r="A126" s="118"/>
      <c r="B126" s="119"/>
      <c r="C126" s="120"/>
      <c r="D126" s="121"/>
      <c r="E126" s="122"/>
      <c r="F126" s="122"/>
    </row>
    <row r="127" spans="1:6" s="59" customFormat="1" x14ac:dyDescent="0.2">
      <c r="A127" s="40"/>
      <c r="B127" s="52" t="s">
        <v>167</v>
      </c>
      <c r="C127" s="41"/>
      <c r="D127" s="42"/>
      <c r="E127" s="43" t="s">
        <v>13</v>
      </c>
      <c r="F127" s="43">
        <f>SUM(F10:F126)</f>
        <v>0</v>
      </c>
    </row>
    <row r="196" spans="6:6" x14ac:dyDescent="0.2">
      <c r="F196" s="127"/>
    </row>
  </sheetData>
  <sheetProtection algorithmName="SHA-512" hashValue="hmmqAlT5YGKtCj6qj9E56ynWE012GAlUbBhnVOPaG03R2Tsx0TgGZTjH5taPN2eTfO1MbNOMPoNxirVC37zFiw==" saltValue="BX3GLKwIFRoDo21wGGgYr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RAZVOJ&amp;RJPE-SIR-257/24</oddHeader>
    <oddFooter>&amp;C&amp;P / &amp;N</oddFooter>
  </headerFooter>
  <rowBreaks count="4" manualBreakCount="4">
    <brk id="38" max="16383" man="1"/>
    <brk id="62" max="16383" man="1"/>
    <brk id="100" max="16383" man="1"/>
    <brk id="1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7</vt:i4>
      </vt:variant>
    </vt:vector>
  </HeadingPairs>
  <TitlesOfParts>
    <vt:vector size="16" baseType="lpstr">
      <vt:lpstr>REKAPITULACIJA</vt:lpstr>
      <vt:lpstr>Rekapitulacija_VO_SD</vt:lpstr>
      <vt:lpstr>Vrocevod_T-1700_SD</vt:lpstr>
      <vt:lpstr>Vrocevod_T-1713_SD</vt:lpstr>
      <vt:lpstr>Vrocevod_P362_SD</vt:lpstr>
      <vt:lpstr>Rekapitulacija_VO_SD_p</vt:lpstr>
      <vt:lpstr>Vrocevod_P3826_SD</vt:lpstr>
      <vt:lpstr>Vrocevod_P4867_SD_teren</vt:lpstr>
      <vt:lpstr>Vrocevod_P4867_SD_objekt</vt:lpstr>
      <vt:lpstr>Rekapitulacija_VO_SD!Področje_tiskanja</vt:lpstr>
      <vt:lpstr>Vrocevod_P362_SD!Področje_tiskanja</vt:lpstr>
      <vt:lpstr>'Vrocevod_T-1700_SD'!Področje_tiskanja</vt:lpstr>
      <vt:lpstr>'Vrocevod_T-1713_SD'!Področje_tiskanja</vt:lpstr>
      <vt:lpstr>Vrocevod_P362_SD!Tiskanje_naslovov</vt:lpstr>
      <vt:lpstr>'Vrocevod_T-1700_SD'!Tiskanje_naslovov</vt:lpstr>
      <vt:lpstr>'Vrocevod_T-1713_SD'!Tiskanje_naslovov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gregor redelonghi</dc:creator>
  <dc:description>izdelan: 31/08-2005</dc:description>
  <cp:lastModifiedBy>Silvester Koren</cp:lastModifiedBy>
  <cp:lastPrinted>2024-07-03T11:52:58Z</cp:lastPrinted>
  <dcterms:created xsi:type="dcterms:W3CDTF">1999-05-03T05:58:28Z</dcterms:created>
  <dcterms:modified xsi:type="dcterms:W3CDTF">2024-07-04T08:36:11Z</dcterms:modified>
</cp:coreProperties>
</file>