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G:\JHL\2022\JHL-25-22 Dobava maziv, olj in tekočin\Razpisna dokumentacija\"/>
    </mc:Choice>
  </mc:AlternateContent>
  <bookViews>
    <workbookView xWindow="-28920" yWindow="-120" windowWidth="29040" windowHeight="15840" tabRatio="729" activeTab="2"/>
  </bookViews>
  <sheets>
    <sheet name=" Sklop 1 Motorna olja" sheetId="1" r:id="rId1"/>
    <sheet name="Sklop 2 Ostala olja" sheetId="5" r:id="rId2"/>
    <sheet name="Sklop 3 AdBlue" sheetId="7" r:id="rId3"/>
  </sheets>
  <definedNames>
    <definedName name="_xlnm.Print_Titles" localSheetId="0">' Sklop 1 Motorna olja'!$11:$11</definedName>
    <definedName name="_xlnm.Print_Titles" localSheetId="1">'Sklop 2 Ostala olja'!$11:$11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7" l="1"/>
  <c r="K62" i="5" l="1"/>
  <c r="L62" i="5" s="1"/>
  <c r="J15" i="7"/>
  <c r="K15" i="7" s="1"/>
  <c r="J13" i="7" l="1"/>
  <c r="K13" i="7" s="1"/>
  <c r="J14" i="7"/>
  <c r="K14" i="7" s="1"/>
  <c r="J16" i="7"/>
  <c r="K16" i="7" s="1"/>
  <c r="K12" i="7"/>
  <c r="K19" i="1"/>
  <c r="L19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L57" i="1" s="1"/>
  <c r="K56" i="1"/>
  <c r="L56" i="1" s="1"/>
  <c r="K12" i="1"/>
  <c r="L12" i="1" s="1"/>
  <c r="K17" i="7" l="1"/>
  <c r="K16" i="5"/>
  <c r="K21" i="5"/>
  <c r="K23" i="5"/>
  <c r="K24" i="5"/>
  <c r="K27" i="5"/>
  <c r="K28" i="5"/>
  <c r="K32" i="5"/>
  <c r="K36" i="5"/>
  <c r="K40" i="5"/>
  <c r="K44" i="5"/>
  <c r="K48" i="5"/>
  <c r="K52" i="5"/>
  <c r="K56" i="5"/>
  <c r="K58" i="5"/>
  <c r="K59" i="5"/>
  <c r="K60" i="5"/>
  <c r="K61" i="5"/>
  <c r="K63" i="5"/>
  <c r="K64" i="5"/>
  <c r="K65" i="5"/>
  <c r="K66" i="5"/>
  <c r="K67" i="5"/>
  <c r="K68" i="5"/>
  <c r="K69" i="5"/>
  <c r="K72" i="5"/>
  <c r="K74" i="5"/>
  <c r="K75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2" i="5"/>
  <c r="L12" i="5" s="1"/>
  <c r="L58" i="5" l="1"/>
  <c r="L64" i="5"/>
  <c r="L72" i="5"/>
  <c r="L52" i="5"/>
  <c r="L48" i="5"/>
  <c r="L44" i="5"/>
  <c r="L40" i="5"/>
  <c r="L32" i="5"/>
  <c r="L28" i="5"/>
  <c r="L27" i="5"/>
  <c r="L59" i="5"/>
  <c r="L60" i="5"/>
  <c r="L61" i="5"/>
  <c r="L56" i="5"/>
  <c r="L66" i="5"/>
  <c r="L67" i="5"/>
  <c r="L68" i="5"/>
  <c r="L69" i="5"/>
  <c r="L74" i="5"/>
  <c r="L75" i="5"/>
  <c r="L78" i="5"/>
  <c r="L79" i="5"/>
  <c r="L80" i="5"/>
  <c r="L81" i="5"/>
  <c r="L82" i="5"/>
  <c r="L83" i="5"/>
  <c r="L84" i="5"/>
  <c r="L85" i="5"/>
  <c r="L86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87" i="5"/>
  <c r="L24" i="5"/>
  <c r="L23" i="5"/>
  <c r="L36" i="5"/>
  <c r="L21" i="5"/>
  <c r="L16" i="5"/>
  <c r="L63" i="5" l="1"/>
  <c r="L65" i="5"/>
  <c r="L106" i="5" l="1"/>
</calcChain>
</file>

<file path=xl/sharedStrings.xml><?xml version="1.0" encoding="utf-8"?>
<sst xmlns="http://schemas.openxmlformats.org/spreadsheetml/2006/main" count="761" uniqueCount="352">
  <si>
    <t>NAZIV IN OPIS</t>
  </si>
  <si>
    <t>ZAHTEVANA KAKOVOST</t>
  </si>
  <si>
    <t>ZAŽELJEN ALI PODOBEN ATRIKLU</t>
  </si>
  <si>
    <t>PREDVIDENA  EMBALAŽA</t>
  </si>
  <si>
    <t>olje motorno  SAE 15W – 40</t>
  </si>
  <si>
    <t>SAE 15W-40</t>
  </si>
  <si>
    <t>CUMMINS CES 20076/20077/20078</t>
  </si>
  <si>
    <t xml:space="preserve">cisterna </t>
  </si>
  <si>
    <t xml:space="preserve">olje motorno 10 W-40 za osebni program vozil </t>
  </si>
  <si>
    <t>60 L</t>
  </si>
  <si>
    <t>olje motorno 5W-40 za osebni program vozil</t>
  </si>
  <si>
    <t>CENA NA ENOTO MERE BREZ DDV</t>
  </si>
  <si>
    <t>PONUJENA EMBALAŽA</t>
  </si>
  <si>
    <t>Izpolni ponudnik!</t>
  </si>
  <si>
    <t>ACEA E7, A3/B4</t>
  </si>
  <si>
    <t xml:space="preserve">Petrol Premium Power 5W-40 </t>
  </si>
  <si>
    <t>API SN/CF, ACEA A3/B4, MB 229.5,  VW 502.00/505.00, Renault RN 0700/RN 0710</t>
  </si>
  <si>
    <t>Chevron DELO 400 NG SAE 15W-40</t>
  </si>
  <si>
    <t>API CI-4, CH-4</t>
  </si>
  <si>
    <t>CAT ECF-2 , MTU category 2</t>
  </si>
  <si>
    <t>odobritev MB 228.51</t>
  </si>
  <si>
    <t xml:space="preserve">Delo Gold Ultra E SAE 15W-40  </t>
  </si>
  <si>
    <t xml:space="preserve">Petrol Garant 10W-40 </t>
  </si>
  <si>
    <t>ACEA E6/E7/E9, API CI-4</t>
  </si>
  <si>
    <t>Volvo VDS-3,  Renault Trucks RLD-2</t>
  </si>
  <si>
    <t>ACEA A3/B4,  API SN/CF, RN 0700/0710, VW 501.01/502.00/505.00</t>
  </si>
  <si>
    <t>Volvo VDS-3, MACK EO-N,  Renault Trucks RLD-2</t>
  </si>
  <si>
    <t>MTU Oil cat.egory 3.1, Deutz DQC IV-10 LA</t>
  </si>
  <si>
    <t>Delo 400 XLE HD SAE 5W-30</t>
  </si>
  <si>
    <t xml:space="preserve">ACEA E9/E6/E7/E4, API CJ-4, MAN M 3677, odobritev MB 228.51, SCANIA LDF 4, Iveco Euro VI, Renault RLD-3, </t>
  </si>
  <si>
    <t>SOD 205 L</t>
  </si>
  <si>
    <t>Popust v % (najmanj 15%)</t>
  </si>
  <si>
    <t>SKUPNA PONUDBENA CENA BREZ DDV (z vključenim popustom)</t>
  </si>
  <si>
    <t>CENA NA ENOTO MERE BREZ DDV S POPUSTOM</t>
  </si>
  <si>
    <t>PONUJENI ARTIKEL (naziv (komercialno ime) ponujenega artikla)</t>
  </si>
  <si>
    <t>ENOTA MERE</t>
  </si>
  <si>
    <t>L</t>
  </si>
  <si>
    <t>olje motorno  SAE 10W – 40      (EURO 5)</t>
  </si>
  <si>
    <t xml:space="preserve">Delo 400  XLE SAE 10W-40 </t>
  </si>
  <si>
    <t>olje motorno  5W-30</t>
  </si>
  <si>
    <t>ACEA E9/E7/E6/E4, API CJ-4, IVECO 18-809 classe NG2, Volvo VDS 4, odobritev MB 228.51,  MAN M 3477,  M 3271-1,  Renault RLD-3, SCANIA LOW ASH</t>
  </si>
  <si>
    <t xml:space="preserve"> MAN M 3477,</t>
  </si>
  <si>
    <t>odobritev MB 228.3,  MAN M 3477</t>
  </si>
  <si>
    <t>olje motorno SAE 10W -40 za CNG tovorna vozila</t>
  </si>
  <si>
    <t>olje motorno SAE 15W -40 za CNG tovorna  vozila</t>
  </si>
  <si>
    <t>SAE 15W-40, odobritev Cummins CES 20085, CES20092
 MB 226.9., MB 228.51., Volvo CNG</t>
  </si>
  <si>
    <t xml:space="preserve">olje motorno (uporaba v hidravličnem sistemu) - proizvajalec garantira interval menjav in zanesljivost obratovanja samo ob produktu ENI I-SINT </t>
  </si>
  <si>
    <t>SAE 5W-30
VW 504 00 / 507 00</t>
  </si>
  <si>
    <t>ENI I-SINT 5W-30</t>
  </si>
  <si>
    <t xml:space="preserve">olje motorno  SAE 10W – 40 </t>
  </si>
  <si>
    <t>SAE 10W 40; full syntetic</t>
  </si>
  <si>
    <t>Addinol  SUPER TRUCK MD 1049</t>
  </si>
  <si>
    <t>205 L</t>
  </si>
  <si>
    <t>VKS</t>
  </si>
  <si>
    <t>OLJE MOBIL GEAR 600 XP 150</t>
  </si>
  <si>
    <t xml:space="preserve">OLJE ZA MENJALNIKE DIFERENCI 80W-90 </t>
  </si>
  <si>
    <t>OLJE CILINDRIČNO-VALUATA OIL 1500</t>
  </si>
  <si>
    <t>KOS</t>
  </si>
  <si>
    <t>5 L</t>
  </si>
  <si>
    <t>3007924</t>
  </si>
  <si>
    <t>3007928</t>
  </si>
  <si>
    <t>3021828</t>
  </si>
  <si>
    <t>3007911</t>
  </si>
  <si>
    <t>Material</t>
  </si>
  <si>
    <t>JPE</t>
  </si>
  <si>
    <t>OLJE MOTORNO  15W-40</t>
  </si>
  <si>
    <t>OLJE MOTORNO  10W-40</t>
  </si>
  <si>
    <t>OLJE MOTORNO  5W-30</t>
  </si>
  <si>
    <t>OLJE MOTORNO  5W-30 Feniksbus diesel</t>
  </si>
  <si>
    <t>OLJE MOTORNO  10W-40 Feniksbus CNG</t>
  </si>
  <si>
    <t xml:space="preserve">OLJE MOTORNO  0W-30 MB Citaro NGT </t>
  </si>
  <si>
    <t>OLJE MOTORNO 5W-30 MB Setra</t>
  </si>
  <si>
    <t>razsuto</t>
  </si>
  <si>
    <t>LPP</t>
  </si>
  <si>
    <t>LPT</t>
  </si>
  <si>
    <t xml:space="preserve">olje hidravlično  viskoznosti 22 </t>
  </si>
  <si>
    <t xml:space="preserve">DIN 51 524/3 HVLP </t>
  </si>
  <si>
    <t xml:space="preserve">Olma Hydrolubric VGS 22  </t>
  </si>
  <si>
    <t>ISO 6 743/4 HV, ISO 11158 HV</t>
  </si>
  <si>
    <t>Denison: HF-2, HF-0</t>
  </si>
  <si>
    <t>Vickers: I-286-S, Vickers M-2950-S</t>
  </si>
  <si>
    <t>olje hidravlično viskoznosti 32</t>
  </si>
  <si>
    <t xml:space="preserve">Olma Hydrolubric VGS 32  </t>
  </si>
  <si>
    <t>ISO 6 743/4 HV,  ISO 11158 HV</t>
  </si>
  <si>
    <t>olje hidravlično viskoznosti 46</t>
  </si>
  <si>
    <t xml:space="preserve">Olma Hydrolubric VGS 46 </t>
  </si>
  <si>
    <t>olje za mazanje verig motornih žag</t>
  </si>
  <si>
    <t>BIOLOŠKO RAZGRADLJIVO OLJE, več kot 60% po OECD 301F
SIST 1017</t>
  </si>
  <si>
    <t>Petrol Verigol Bio Plus</t>
  </si>
  <si>
    <t>1 L</t>
  </si>
  <si>
    <t xml:space="preserve">Petrol Verigol bio plus </t>
  </si>
  <si>
    <t>4 L</t>
  </si>
  <si>
    <t>olje zavorno  DOT 4 in DOT 5.1</t>
  </si>
  <si>
    <t>FMVSS No.116  DOT 4/DOT 5.1, SAE J 1703/1704 , ISO 4952 Class 6</t>
  </si>
  <si>
    <t>Petrol Brake Fluid DOT 4 &amp; 5.1</t>
  </si>
  <si>
    <t>1000 L</t>
  </si>
  <si>
    <t>KG</t>
  </si>
  <si>
    <t>3000727</t>
  </si>
  <si>
    <t>3007926</t>
  </si>
  <si>
    <t>3018214</t>
  </si>
  <si>
    <t>3007908</t>
  </si>
  <si>
    <t>3016424</t>
  </si>
  <si>
    <t xml:space="preserve">olje hipoidno  viskoznosti 85W – 90 </t>
  </si>
  <si>
    <t>API GL-5</t>
  </si>
  <si>
    <t xml:space="preserve">Petrol GL-5 85W-90 </t>
  </si>
  <si>
    <t>ZF TE-ML 16C, 17B, 19B, 21A</t>
  </si>
  <si>
    <t>MB 235.0</t>
  </si>
  <si>
    <t>MAN 342 type M1</t>
  </si>
  <si>
    <t>olje za menjalnike SAE 80W</t>
  </si>
  <si>
    <t>API GL-4</t>
  </si>
  <si>
    <t xml:space="preserve">Petrol GL 4 80W </t>
  </si>
  <si>
    <t>MIL- L-2105</t>
  </si>
  <si>
    <t>MB 235.1</t>
  </si>
  <si>
    <t>MAN 341 E1/Z2</t>
  </si>
  <si>
    <t>ZF TE-ML 17A</t>
  </si>
  <si>
    <t>olje za menjalnike SAE 75W80</t>
  </si>
  <si>
    <t>API GL-4, MAN 341 Z5</t>
  </si>
  <si>
    <t>Castrol Syntrans Z LL 75W-80</t>
  </si>
  <si>
    <t>ZF TE-ML 01E, 02E, 16P</t>
  </si>
  <si>
    <t>olje za menjalnike 75W90</t>
  </si>
  <si>
    <t>API GL-4/ GL-5/ MT-1, MB 235.8, MAN 342 TYPE S1, VOLVO 97312, MB 235.8</t>
  </si>
  <si>
    <t>Delo Syn-TDL SAE 75W-90</t>
  </si>
  <si>
    <t>olje za avtomatski menjalnik ATF</t>
  </si>
  <si>
    <t>GM Dextron IIIG, ALLISON C-4</t>
  </si>
  <si>
    <t xml:space="preserve">Petrol ATF Matic DX III </t>
  </si>
  <si>
    <t>FORD MERCON/M2C138-CJ/M2C166-H</t>
  </si>
  <si>
    <t>Caterpillar TO-2</t>
  </si>
  <si>
    <t>olje za menjalnike  RENAULT</t>
  </si>
  <si>
    <t>ZF TE-ML 03D/04D/14B/16L/16R/17C/20B/25B, MAN 339 V2/Z2,  MB 236.9</t>
  </si>
  <si>
    <t>Delo Syn ATF HD</t>
  </si>
  <si>
    <t>olje za mokre zavore SAE 80</t>
  </si>
  <si>
    <t>API GL-4, JDM J20C, CAT.TO-2</t>
  </si>
  <si>
    <t xml:space="preserve">Petrol Agrotrak TDH Premium </t>
  </si>
  <si>
    <t>Volvo 97303 (WB 101), MF CMS M1135/M1141/M1143/M1145</t>
  </si>
  <si>
    <t>olje za gonila</t>
  </si>
  <si>
    <t>VG 150 , DIN51517/3:CLP</t>
  </si>
  <si>
    <t xml:space="preserve">Olma Redol VG 150 </t>
  </si>
  <si>
    <t>VG 220, DIN51517/3:CLP</t>
  </si>
  <si>
    <t xml:space="preserve">Olma Redol VG 220 </t>
  </si>
  <si>
    <t xml:space="preserve">olje za menjalnike, pogone </t>
  </si>
  <si>
    <t>SAE 85 W 140</t>
  </si>
  <si>
    <t>Rotra MP 85W-140</t>
  </si>
  <si>
    <t>olje (uporaba vreduktorjih) ENI MULTITECH CT 30 - v proizvajalec garantira interval menjav in zanesljivost obratovanja samo ob produktu ENI MULTITECH CT 30</t>
  </si>
  <si>
    <t>SAE 30</t>
  </si>
  <si>
    <t>ENI MULTITECH CT 30</t>
  </si>
  <si>
    <t xml:space="preserve">Olje (uporaba v planetnem gonilu) AGIP BLASIA 220 SX - v proizvajalec garantira interval menjav in zanesljivost obratovanja samo ob produktu AGIP BLASIA 220 SX </t>
  </si>
  <si>
    <t>DIN 51517, del 3,
CLP HC 220; (PAO)</t>
  </si>
  <si>
    <t>AGIP BLASIA 220 SX</t>
  </si>
  <si>
    <t xml:space="preserve"> olje reduktorsko viskoznost 220</t>
  </si>
  <si>
    <t>DIN 51517: CLP 220</t>
  </si>
  <si>
    <t>Mobil Mobilgear 600 XP 220</t>
  </si>
  <si>
    <t>Energol GR-XP 220</t>
  </si>
  <si>
    <t xml:space="preserve">Alpha SP 220 </t>
  </si>
  <si>
    <t>olje reduktorsko sintetično viskoznost 460</t>
  </si>
  <si>
    <t>ISO PG VG 460</t>
  </si>
  <si>
    <t>Klüber SEW HT-460-5</t>
  </si>
  <si>
    <t>Castrol Optigear Synthetic 800/460</t>
  </si>
  <si>
    <t>olje reduktorsko viskoznost 150</t>
  </si>
  <si>
    <t>DIN 51517: CLP 150</t>
  </si>
  <si>
    <t>Shell omala S2 G 150</t>
  </si>
  <si>
    <t>olje reduktorsko viskoznost 100</t>
  </si>
  <si>
    <t>DIN 51517: CLP 100</t>
  </si>
  <si>
    <t xml:space="preserve">BP GR-XP 100 </t>
  </si>
  <si>
    <t>Omala S2 G 100</t>
  </si>
  <si>
    <t xml:space="preserve">olje za mazanje verige </t>
  </si>
  <si>
    <t>ISO VG 22</t>
  </si>
  <si>
    <t>Fuchs Renolin MR5
OLMA VG 22</t>
  </si>
  <si>
    <t>hidravlično olje viskoznost 32 - žerjavi</t>
  </si>
  <si>
    <t>HLP VG 32</t>
  </si>
  <si>
    <t>Fuchs Renolin B10
OLMA VG 32</t>
  </si>
  <si>
    <t>hidravlično olje viskoznost 46 povišan indeks temperaturne odpornosti</t>
  </si>
  <si>
    <t xml:space="preserve">
ISO VGS 46</t>
  </si>
  <si>
    <t>OLMA VGS 46</t>
  </si>
  <si>
    <t>olje reduktorsko viskoznost 680</t>
  </si>
  <si>
    <t>CLP VG 680
ISO VG 680</t>
  </si>
  <si>
    <t>Mobil Mobilgear 600 XP 680</t>
  </si>
  <si>
    <t>olje reduktorsko viskoznost 460 sintetično</t>
  </si>
  <si>
    <t>CLP VG 460</t>
  </si>
  <si>
    <t>Mobil SHC 634</t>
  </si>
  <si>
    <t>olje reduktorsko viskoznost 460</t>
  </si>
  <si>
    <t>CLP VG 460
ISO VG 460</t>
  </si>
  <si>
    <t>Mobil Mobilgear 600 XP 460</t>
  </si>
  <si>
    <t>olje reduktorsko viskoznost 320 sintetično</t>
  </si>
  <si>
    <t>CLP VG 320 (PAO)</t>
  </si>
  <si>
    <t>Statoil Mereta 320
Mobil SHC 632</t>
  </si>
  <si>
    <t xml:space="preserve">olje reduktorsko viskoznost 320 </t>
  </si>
  <si>
    <t>CLP VG 320</t>
  </si>
  <si>
    <t>Fuchs Renolin CLP 320
Q8 Goya 320</t>
  </si>
  <si>
    <t>olje reduktorsko viskoznost 220 sintetično -proizvajalec garantira interval menjav in zanesljivost obratovanja samo ob produktu Klübersynth GEM4-220</t>
  </si>
  <si>
    <t>CLP HC 220</t>
  </si>
  <si>
    <t>Klübersynth GEM4-220</t>
  </si>
  <si>
    <t>kos</t>
  </si>
  <si>
    <t>3016731</t>
  </si>
  <si>
    <t>3017699</t>
  </si>
  <si>
    <t>3000824</t>
  </si>
  <si>
    <t>3007927</t>
  </si>
  <si>
    <t>3016299</t>
  </si>
  <si>
    <t>OLJE ATF ZA MENJALNIKE „ZF“ 180.000 KM</t>
  </si>
  <si>
    <t>OLJE HIPOIDNO SAE 75W-85</t>
  </si>
  <si>
    <t>OLJE HIPOIDNO SAE 80W-90</t>
  </si>
  <si>
    <t>OLJE  ATF ZA SERVO SISTEME</t>
  </si>
  <si>
    <t>OLJE  ZA MENJALNIKE „VOITH“ in „ZF“ 120.000 KM</t>
  </si>
  <si>
    <t>OLJE HIDRAVLIČNO ZA SKLOPKE</t>
  </si>
  <si>
    <t>OLJE HIDRAVLIČNO VG 68</t>
  </si>
  <si>
    <t xml:space="preserve">OLJE  GL 5 85W-140  </t>
  </si>
  <si>
    <t>OLJE ZA MENJALNIKE „VOITH“ 180.000 KM</t>
  </si>
  <si>
    <t>3026448</t>
  </si>
  <si>
    <t>3024448</t>
  </si>
  <si>
    <t xml:space="preserve">TEKOČINA ADBLUE </t>
  </si>
  <si>
    <t>ISO 22241, AUS32</t>
  </si>
  <si>
    <t>200 L</t>
  </si>
  <si>
    <t>10 L</t>
  </si>
  <si>
    <t>208 L</t>
  </si>
  <si>
    <t>Olje cilindrično ISO VG 1500. DIN 51510, tip ZD ali enakovredno.</t>
  </si>
  <si>
    <t>20 L</t>
  </si>
  <si>
    <t>209 L</t>
  </si>
  <si>
    <t>182 KG</t>
  </si>
  <si>
    <t>Shell Tellus S2 MX 32</t>
  </si>
  <si>
    <t>Olje hidravlično</t>
  </si>
  <si>
    <t>Shell Tegula 32</t>
  </si>
  <si>
    <t>Menjalniško olje za tirna vozila</t>
  </si>
  <si>
    <t>Olma Redol VG-220</t>
  </si>
  <si>
    <t>Reduktorsko olje</t>
  </si>
  <si>
    <t>OLMA HIDROLUBRIC ISO VG 46</t>
  </si>
  <si>
    <t xml:space="preserve"> Indeks viskoznosti ≤100, točka tečenja pri -30°C ali nižje. </t>
  </si>
  <si>
    <t xml:space="preserve">ISO VG 32. DIN 51524/2 HLP, indeks viskoznosti ≤100, točka tečenja pri -30°C ali nižje, odobritev Bosch-Rexrtoth ali enakovredno. </t>
  </si>
  <si>
    <t xml:space="preserve">Olje Transf. </t>
  </si>
  <si>
    <t>Nynas Nytro 10XN osušen</t>
  </si>
  <si>
    <t>ADBLUE ZA KOMATSU 1/10L</t>
  </si>
  <si>
    <t xml:space="preserve"> ISO 22241</t>
  </si>
  <si>
    <t>ADBLUE S CEVJO</t>
  </si>
  <si>
    <t>Ambersil AMBERGLIDE 400 ml</t>
  </si>
  <si>
    <t>400 ml</t>
  </si>
  <si>
    <t xml:space="preserve">Olje v spreju  s PTFE </t>
  </si>
  <si>
    <t xml:space="preserve">Delovno tempraturno območje od -10°C do +180°C. </t>
  </si>
  <si>
    <t xml:space="preserve">Teolin H-VR </t>
  </si>
  <si>
    <t xml:space="preserve">Olje za rezanje navojev </t>
  </si>
  <si>
    <t>RIDGID ali REMS</t>
  </si>
  <si>
    <t xml:space="preserve"> POLAR-220-G</t>
  </si>
  <si>
    <t>Olje za drsne steze in vodila</t>
  </si>
  <si>
    <t>Olje  za vakum črpalko</t>
  </si>
  <si>
    <t>REFCO DV-45</t>
  </si>
  <si>
    <t>Olje vrtalno</t>
  </si>
  <si>
    <r>
      <t>OLJE MOTORNO</t>
    </r>
    <r>
      <rPr>
        <sz val="10"/>
        <color indexed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E6</t>
    </r>
    <r>
      <rPr>
        <sz val="10"/>
        <color theme="1"/>
        <rFont val="Tahoma"/>
        <family val="2"/>
        <charset val="238"/>
      </rPr>
      <t xml:space="preserve"> SAE 5W-30</t>
    </r>
  </si>
  <si>
    <t>PROTON TURBO DIESEL 15/40</t>
  </si>
  <si>
    <t>Olje motorno HD 15-40</t>
  </si>
  <si>
    <t>KOMATSU EO 15W-40 LA</t>
  </si>
  <si>
    <t>OLJE motorno 15W-40</t>
  </si>
  <si>
    <t xml:space="preserve">ACEA E7, API CI-4, JASO DH-1, Odobritev: Volvo VDS-3, RLD-2, MB 228.3, MAN 3275. </t>
  </si>
  <si>
    <t xml:space="preserve"> FUCHS TITAN SUPERGER SAE 80W-90 </t>
  </si>
  <si>
    <t>1.</t>
  </si>
  <si>
    <t xml:space="preserve">PONUDBENI PREDRAČUN      </t>
  </si>
  <si>
    <t xml:space="preserve"> </t>
  </si>
  <si>
    <r>
      <rPr>
        <sz val="11"/>
        <color indexed="8"/>
        <rFont val="Tahoma"/>
        <family val="2"/>
        <charset val="238"/>
      </rPr>
      <t>Ponudnik:</t>
    </r>
    <r>
      <rPr>
        <sz val="11"/>
        <rFont val="Tahoma"/>
        <family val="2"/>
        <charset val="238"/>
      </rPr>
      <t>_________________________________________________________,</t>
    </r>
  </si>
  <si>
    <t>OKVIRNA LETNA KOLIČINA</t>
  </si>
  <si>
    <t>_____________________________</t>
  </si>
  <si>
    <t>žig</t>
  </si>
  <si>
    <t>(Podpis pooblaščene osebe ponudnika)</t>
  </si>
  <si>
    <t>__________________________</t>
  </si>
  <si>
    <t>(Kraj, datum)</t>
  </si>
  <si>
    <t xml:space="preserve">Ponudbene cene, navedene v posameznih postavkah ponudbenega predračuna, vključujejo vse materialne in nematerialne stroške, ki bodo potrebni za izvedbo predmeta naročila, vključno s stroški dobave na lokacijo naročnika, stroški dela, stroški materiala, stroški izdelave ponudbene dokumentacije, stroški prevoza in vsemi ostalimi stroški v skladu z določili razpisne dokumentacije (trošarine, zavarovanje, takse, odvoz odpadnih olj, maziv in tekočin,…).. Ponudbene cene, navedene v posameznih postavkah ponudbenega predračuna, so pripravljene v skladu z vsemi zahtevami naročnika, navedenimi v razpisni dokumentaciji in opisom predmeta javnega naročila. </t>
  </si>
  <si>
    <t>PONUDBENI PONUDBENI PREDRAČUN št. _____________, za Sklop št. 1: Motorna olja</t>
  </si>
  <si>
    <t>2.</t>
  </si>
  <si>
    <t>3.</t>
  </si>
  <si>
    <t>15.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</si>
  <si>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</si>
  <si>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</si>
  <si>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</si>
  <si>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</si>
  <si>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</si>
  <si>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</si>
  <si>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</si>
  <si>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</si>
  <si>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</si>
  <si>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</si>
  <si>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</si>
  <si>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</si>
  <si>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</si>
  <si>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</si>
  <si>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</si>
  <si>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</si>
  <si>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</si>
  <si>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</si>
  <si>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</si>
  <si>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</si>
  <si>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</si>
  <si>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</si>
  <si>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</si>
  <si>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</si>
  <si>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</si>
  <si>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</si>
  <si>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</si>
  <si>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</si>
  <si>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</si>
  <si>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</si>
  <si>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</si>
  <si>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</si>
  <si>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</si>
  <si>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</si>
  <si>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</si>
  <si>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</si>
  <si>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</si>
  <si>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</si>
  <si>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</si>
  <si>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</si>
  <si>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</si>
  <si>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</si>
  <si>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</si>
  <si>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</si>
  <si>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</si>
  <si>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</si>
  <si>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</si>
  <si>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</si>
  <si>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</si>
  <si>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</si>
  <si>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</si>
  <si>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</si>
  <si>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</si>
  <si>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SKUPNA PONUDBENA VREDNOST ZA OBDOBJE 12 mesecev brez DDV s popustom</t>
  </si>
  <si>
    <t>Naročnik</t>
  </si>
  <si>
    <t>Plastenka 20 L</t>
  </si>
  <si>
    <t>0,5 L</t>
  </si>
  <si>
    <t>sod 200 L</t>
  </si>
  <si>
    <t>plastenka 1 L</t>
  </si>
  <si>
    <t>plastenka 10 L</t>
  </si>
  <si>
    <t>Cisterna 1000 L</t>
  </si>
  <si>
    <t>SOD 205 Ll</t>
  </si>
  <si>
    <t>1. Oznaka 'angle drive' (kotni prenos), postavka št. 53.,  pomeni da mora ponujeno olje ustrezati Voith zahtevam za menjalnike s kotnim prenosom</t>
  </si>
  <si>
    <t>OPOMBA:</t>
  </si>
  <si>
    <t xml:space="preserve">1. Oznaka v specifikaciji TBN postavka 24 in 25) pomeni 'Total Base Number' in je tehnični podatek olja in predstavlja nevtralizator kislin v motorju. Ponujeno olje mora ustrezati plinskim CNG Otto motorjem.        </t>
  </si>
  <si>
    <t>odobritev MB 228.3,                   dosega MAN M3275</t>
  </si>
  <si>
    <t>odobritev MB 228.51,                               dosega MAN M3477</t>
  </si>
  <si>
    <t>dosega ACEA E4,E7;                  dosega Iveco 18-1804 TFE,   odobritev MAN M3277</t>
  </si>
  <si>
    <t>dosega ACEA E6 s TBN večjim od 12,  dosega Iveco 18-1809 NG2</t>
  </si>
  <si>
    <t>odobritev MAN M3677,             dosega ACEA E4/E6/E7,                                           dosega TBN večji ali enak 13</t>
  </si>
  <si>
    <t>dosega ACEA C2</t>
  </si>
  <si>
    <t>zahteva proizvajalca vozila:  „PETRONAS Urania LD9 10W40 API CK-4“</t>
  </si>
  <si>
    <t>odobritev MB 229.61</t>
  </si>
  <si>
    <t>odobritev MB 228.61</t>
  </si>
  <si>
    <t>odobritev ZF TE-ML 14 E</t>
  </si>
  <si>
    <t>odobritev ZF TE-ML 12F</t>
  </si>
  <si>
    <t>odobritevZF TE-ML 12E,     odobritev MAN 342 M2</t>
  </si>
  <si>
    <t>odobritev TE-ML 09X,         odobritev MAN 339 L1</t>
  </si>
  <si>
    <t>odobritev VOITH H55.633651 angle drive,                 odobritev ZF TE-ML 14C</t>
  </si>
  <si>
    <t>odobritev MAN M3289</t>
  </si>
  <si>
    <t xml:space="preserve">dosega DIN 51524-2 HLP </t>
  </si>
  <si>
    <t>zahteva proizvajalca vozila: „OLMA Gear Oil GL-5 SAE 85W-140“</t>
  </si>
  <si>
    <t>odobritev VOITH 150.01452416</t>
  </si>
  <si>
    <r>
      <t xml:space="preserve">ki oddajamo ponudbo za javno naročilo št.: </t>
    </r>
    <r>
      <rPr>
        <b/>
        <sz val="11"/>
        <color theme="1"/>
        <rFont val="Tahoma"/>
        <family val="2"/>
        <charset val="238"/>
      </rPr>
      <t>JHL</t>
    </r>
    <r>
      <rPr>
        <b/>
        <sz val="11"/>
        <color indexed="8"/>
        <rFont val="Tahoma"/>
        <family val="2"/>
        <charset val="238"/>
      </rPr>
      <t>-25/22 Dobava maziv, olj in tekočin, prilagamo</t>
    </r>
  </si>
  <si>
    <t>PONUDBENI PONUDBENI PREDRAČUN št. _____________, za Sklop št. 2: Ostala olja</t>
  </si>
  <si>
    <r>
      <t>ki oddajamo ponudbo za javno naročilo št.:</t>
    </r>
    <r>
      <rPr>
        <b/>
        <sz val="11"/>
        <color theme="1"/>
        <rFont val="Tahoma"/>
        <family val="2"/>
        <charset val="238"/>
      </rPr>
      <t xml:space="preserve"> JHL</t>
    </r>
    <r>
      <rPr>
        <b/>
        <sz val="11"/>
        <color indexed="8"/>
        <rFont val="Tahoma"/>
        <family val="2"/>
        <charset val="238"/>
      </rPr>
      <t>-25/22 Dobava maziv, olj in tekočin, prilagamo</t>
    </r>
  </si>
  <si>
    <t>PONUDBENI PONUDBENI PREDRAČUN št. _____________, za Sklop št. 3: Tekočina AdBlue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</si>
</sst>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4"/>
      <color rgb="FF7030A0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0"/>
      <color rgb="FF7030A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indexed="10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sz val="11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rgb="FF1F497D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sz val="14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0" xfId="0" applyFont="1" applyFill="1" applyBorder="1"/>
    <xf numFmtId="0" fontId="1" fillId="2" borderId="0" xfId="0" applyFont="1" applyFill="1"/>
    <xf numFmtId="0" fontId="4" fillId="0" borderId="0" xfId="0" applyFont="1"/>
    <xf numFmtId="0" fontId="1" fillId="0" borderId="2" xfId="0" applyFont="1" applyBorder="1"/>
    <xf numFmtId="0" fontId="9" fillId="0" borderId="0" xfId="0" applyFont="1"/>
    <xf numFmtId="4" fontId="2" fillId="6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right" vertical="top" wrapText="1"/>
    </xf>
    <xf numFmtId="0" fontId="15" fillId="0" borderId="0" xfId="0" applyFont="1" applyFill="1" applyProtection="1"/>
    <xf numFmtId="0" fontId="15" fillId="0" borderId="0" xfId="0" applyFont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  <protection locked="0"/>
    </xf>
    <xf numFmtId="0" fontId="18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0" xfId="0" applyFont="1" applyProtection="1"/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2" borderId="2" xfId="0" applyFont="1" applyFill="1" applyBorder="1"/>
    <xf numFmtId="0" fontId="1" fillId="2" borderId="2" xfId="0" applyFont="1" applyFill="1" applyBorder="1"/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/>
    <xf numFmtId="0" fontId="0" fillId="7" borderId="2" xfId="0" applyFill="1" applyBorder="1"/>
    <xf numFmtId="0" fontId="0" fillId="0" borderId="2" xfId="0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/>
    <xf numFmtId="0" fontId="0" fillId="4" borderId="0" xfId="0" applyFill="1"/>
    <xf numFmtId="0" fontId="2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0" fillId="0" borderId="0" xfId="0" applyFont="1" applyFill="1" applyAlignment="1" applyProtection="1">
      <alignment horizontal="left" vertical="center" wrapText="1" readingOrder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5" fillId="0" borderId="2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6" fillId="0" borderId="3" xfId="0" applyFont="1" applyBorder="1" applyProtection="1"/>
    <xf numFmtId="0" fontId="6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center" wrapText="1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/>
    </xf>
    <xf numFmtId="0" fontId="7" fillId="0" borderId="2" xfId="1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/>
    <xf numFmtId="0" fontId="10" fillId="0" borderId="2" xfId="0" applyFont="1" applyFill="1" applyBorder="1" applyAlignment="1" applyProtection="1"/>
    <xf numFmtId="0" fontId="2" fillId="0" borderId="2" xfId="0" applyFont="1" applyFill="1" applyBorder="1" applyAlignment="1" applyProtection="1">
      <alignment vertical="center" wrapText="1" shrinkToFi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4" fillId="0" borderId="0" xfId="0" applyFont="1" applyProtection="1"/>
    <xf numFmtId="0" fontId="1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wrapText="1"/>
    </xf>
    <xf numFmtId="0" fontId="6" fillId="0" borderId="3" xfId="0" applyFont="1" applyBorder="1" applyAlignment="1" applyProtection="1">
      <alignment horizontal="center"/>
    </xf>
    <xf numFmtId="0" fontId="2" fillId="0" borderId="2" xfId="0" applyFont="1" applyFill="1" applyBorder="1" applyProtection="1"/>
    <xf numFmtId="0" fontId="7" fillId="0" borderId="2" xfId="0" applyFont="1" applyFill="1" applyBorder="1" applyAlignment="1" applyProtection="1">
      <alignment wrapText="1"/>
    </xf>
    <xf numFmtId="0" fontId="7" fillId="0" borderId="2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left" vertical="center" wrapText="1" readingOrder="1"/>
    </xf>
    <xf numFmtId="0" fontId="20" fillId="0" borderId="0" xfId="0" applyFont="1" applyAlignment="1" applyProtection="1">
      <alignment horizontal="left" vertical="center" wrapText="1" readingOrder="1"/>
    </xf>
    <xf numFmtId="0" fontId="3" fillId="0" borderId="2" xfId="0" applyFont="1" applyBorder="1" applyAlignment="1" applyProtection="1">
      <alignment horizontal="left" vertical="top" wrapText="1"/>
    </xf>
    <xf numFmtId="0" fontId="15" fillId="0" borderId="0" xfId="0" applyFont="1" applyProtection="1">
      <protection locked="0"/>
    </xf>
    <xf numFmtId="0" fontId="17" fillId="0" borderId="0" xfId="0" applyFont="1" applyAlignment="1" applyProtection="1">
      <alignment horizontal="justify"/>
      <protection locked="0"/>
    </xf>
    <xf numFmtId="0" fontId="4" fillId="0" borderId="4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justify"/>
    </xf>
    <xf numFmtId="0" fontId="1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</cellXfs>
  <cellStyles count="2">
    <cellStyle name="Navadno" xfId="0" builtinId="0"/>
    <cellStyle name="Standard 2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P67"/>
  <sheetViews>
    <sheetView zoomScale="80" zoomScaleNormal="80" workbookViewId="0">
      <selection activeCell="C63" sqref="C63"/>
    </sheetView>
  </sheetViews>
  <sheetFormatPr defaultColWidth="9.1796875" defaultRowHeight="18.5" x14ac:dyDescent="0.45"/>
  <cols>
    <col min="1" max="1" width="1.54296875" style="1" customWidth="1"/>
    <col min="2" max="2" width="4.81640625" style="1" customWidth="1"/>
    <col min="3" max="3" width="33.81640625" style="1" customWidth="1"/>
    <col min="4" max="4" width="32.7265625" style="1" customWidth="1"/>
    <col min="5" max="5" width="16" style="2" customWidth="1"/>
    <col min="6" max="6" width="7.81640625" style="2" customWidth="1"/>
    <col min="7" max="7" width="11.26953125" style="2" customWidth="1"/>
    <col min="8" max="8" width="14.1796875" style="3" customWidth="1"/>
    <col min="9" max="9" width="13.7265625" style="1" customWidth="1"/>
    <col min="10" max="10" width="12.54296875" style="1" customWidth="1"/>
    <col min="11" max="11" width="13.81640625" style="1" customWidth="1"/>
    <col min="12" max="13" width="17.453125" style="1" customWidth="1"/>
    <col min="14" max="14" width="13.1796875" style="1" customWidth="1"/>
    <col min="15" max="15" width="10.1796875" style="1" hidden="1" customWidth="1"/>
    <col min="16" max="16" width="1.26953125" style="1" hidden="1" customWidth="1"/>
    <col min="17" max="16384" width="9.1796875" style="1"/>
  </cols>
  <sheetData>
    <row r="1" spans="2:16" x14ac:dyDescent="0.45">
      <c r="B1" s="6"/>
    </row>
    <row r="2" spans="2:16" x14ac:dyDescent="0.45">
      <c r="B2" s="161" t="s">
        <v>251</v>
      </c>
      <c r="C2" s="161"/>
      <c r="D2" s="161"/>
      <c r="E2" s="161"/>
      <c r="F2" s="161"/>
      <c r="G2" s="17"/>
      <c r="H2" s="103"/>
      <c r="I2" s="104"/>
      <c r="J2" s="104"/>
      <c r="K2" s="104"/>
      <c r="L2" s="104"/>
      <c r="M2" s="104"/>
      <c r="N2" s="104"/>
    </row>
    <row r="3" spans="2:16" x14ac:dyDescent="0.45">
      <c r="B3" s="19"/>
      <c r="C3" s="19"/>
      <c r="D3" s="19"/>
      <c r="E3" s="19"/>
      <c r="F3" s="19"/>
      <c r="G3" s="19"/>
      <c r="H3" s="103"/>
      <c r="I3" s="104"/>
      <c r="J3" s="104"/>
      <c r="K3" s="104"/>
      <c r="L3" s="104"/>
      <c r="M3" s="104"/>
      <c r="N3" s="104"/>
    </row>
    <row r="4" spans="2:16" x14ac:dyDescent="0.45">
      <c r="B4" s="162" t="s">
        <v>253</v>
      </c>
      <c r="C4" s="162"/>
      <c r="D4" s="162"/>
      <c r="E4" s="162"/>
      <c r="F4" s="162"/>
      <c r="G4" s="162"/>
      <c r="H4" s="120"/>
      <c r="I4" s="121"/>
      <c r="J4" s="121"/>
      <c r="K4" s="121"/>
      <c r="L4" s="121"/>
      <c r="M4" s="121"/>
      <c r="N4" s="104"/>
    </row>
    <row r="5" spans="2:16" ht="22.5" customHeight="1" x14ac:dyDescent="0.45">
      <c r="B5" s="140" t="s">
        <v>348</v>
      </c>
      <c r="C5" s="140"/>
      <c r="D5" s="140"/>
      <c r="E5" s="140"/>
      <c r="F5" s="140"/>
      <c r="G5" s="140"/>
      <c r="H5" s="140"/>
      <c r="I5" s="140"/>
      <c r="J5" s="121"/>
      <c r="K5" s="121"/>
      <c r="L5" s="121"/>
      <c r="M5" s="121"/>
      <c r="N5" s="104"/>
    </row>
    <row r="6" spans="2:16" ht="6.75" customHeight="1" x14ac:dyDescent="0.45">
      <c r="B6" s="163" t="s">
        <v>252</v>
      </c>
      <c r="C6" s="163"/>
      <c r="D6" s="163"/>
      <c r="E6" s="163"/>
      <c r="F6" s="163"/>
      <c r="G6" s="163"/>
      <c r="H6" s="120"/>
      <c r="I6" s="121"/>
      <c r="J6" s="121"/>
      <c r="K6" s="121"/>
      <c r="L6" s="121"/>
      <c r="M6" s="121"/>
      <c r="N6" s="104"/>
    </row>
    <row r="7" spans="2:16" ht="23.25" customHeight="1" x14ac:dyDescent="0.45">
      <c r="B7" s="141" t="s">
        <v>261</v>
      </c>
      <c r="C7" s="141"/>
      <c r="D7" s="141"/>
      <c r="E7" s="141"/>
      <c r="F7" s="141"/>
      <c r="G7" s="141"/>
      <c r="H7" s="141"/>
      <c r="I7" s="141"/>
      <c r="J7" s="121"/>
      <c r="K7" s="121"/>
      <c r="L7" s="121"/>
      <c r="M7" s="121"/>
      <c r="N7" s="104"/>
    </row>
    <row r="8" spans="2:16" x14ac:dyDescent="0.45">
      <c r="B8" s="105"/>
      <c r="C8" s="104"/>
      <c r="D8" s="104"/>
      <c r="E8" s="55"/>
      <c r="F8" s="55"/>
      <c r="G8" s="55"/>
      <c r="H8" s="103"/>
      <c r="I8" s="104"/>
      <c r="J8" s="104"/>
      <c r="K8" s="104"/>
      <c r="L8" s="104"/>
      <c r="M8" s="104"/>
      <c r="N8" s="104"/>
    </row>
    <row r="9" spans="2:16" x14ac:dyDescent="0.45">
      <c r="B9" s="104"/>
      <c r="C9" s="104"/>
      <c r="D9" s="104"/>
      <c r="E9" s="106"/>
      <c r="F9" s="106"/>
      <c r="G9" s="55"/>
      <c r="H9" s="103"/>
      <c r="I9" s="104"/>
      <c r="J9" s="104"/>
      <c r="K9" s="104"/>
      <c r="L9" s="104"/>
      <c r="M9" s="104"/>
      <c r="N9" s="104"/>
    </row>
    <row r="10" spans="2:16" ht="36" customHeight="1" x14ac:dyDescent="0.45">
      <c r="B10" s="25"/>
      <c r="C10" s="25"/>
      <c r="D10" s="25"/>
      <c r="E10" s="51"/>
      <c r="F10" s="51"/>
      <c r="G10" s="51"/>
      <c r="H10" s="52"/>
      <c r="I10" s="53" t="s">
        <v>13</v>
      </c>
      <c r="J10" s="53" t="s">
        <v>13</v>
      </c>
      <c r="K10" s="107"/>
      <c r="L10" s="104"/>
      <c r="M10" s="53" t="s">
        <v>13</v>
      </c>
      <c r="N10" s="53" t="s">
        <v>13</v>
      </c>
      <c r="O10" s="37" t="s">
        <v>63</v>
      </c>
      <c r="P10" s="37" t="s">
        <v>319</v>
      </c>
    </row>
    <row r="11" spans="2:16" ht="93.75" customHeight="1" x14ac:dyDescent="0.45">
      <c r="B11" s="56"/>
      <c r="C11" s="57" t="s">
        <v>0</v>
      </c>
      <c r="D11" s="108" t="s">
        <v>1</v>
      </c>
      <c r="E11" s="58" t="s">
        <v>2</v>
      </c>
      <c r="F11" s="58" t="s">
        <v>35</v>
      </c>
      <c r="G11" s="59" t="s">
        <v>254</v>
      </c>
      <c r="H11" s="58" t="s">
        <v>3</v>
      </c>
      <c r="I11" s="58" t="s">
        <v>11</v>
      </c>
      <c r="J11" s="58" t="s">
        <v>31</v>
      </c>
      <c r="K11" s="58" t="s">
        <v>33</v>
      </c>
      <c r="L11" s="58" t="s">
        <v>32</v>
      </c>
      <c r="M11" s="58" t="s">
        <v>34</v>
      </c>
      <c r="N11" s="58" t="s">
        <v>12</v>
      </c>
      <c r="O11" s="7"/>
      <c r="P11" s="7"/>
    </row>
    <row r="12" spans="2:16" x14ac:dyDescent="0.45">
      <c r="B12" s="155" t="s">
        <v>250</v>
      </c>
      <c r="C12" s="156" t="s">
        <v>4</v>
      </c>
      <c r="D12" s="60" t="s">
        <v>5</v>
      </c>
      <c r="E12" s="145" t="s">
        <v>21</v>
      </c>
      <c r="F12" s="145" t="s">
        <v>36</v>
      </c>
      <c r="G12" s="158">
        <v>410</v>
      </c>
      <c r="H12" s="145" t="s">
        <v>326</v>
      </c>
      <c r="I12" s="146"/>
      <c r="J12" s="146"/>
      <c r="K12" s="149">
        <f>ROUND(I12*(100-J12)/100,2)</f>
        <v>0</v>
      </c>
      <c r="L12" s="152">
        <f>K12*G12</f>
        <v>0</v>
      </c>
      <c r="M12" s="142"/>
      <c r="N12" s="144"/>
      <c r="O12" s="32"/>
      <c r="P12" s="7" t="s">
        <v>53</v>
      </c>
    </row>
    <row r="13" spans="2:16" x14ac:dyDescent="0.45">
      <c r="B13" s="155"/>
      <c r="C13" s="156"/>
      <c r="D13" s="60" t="s">
        <v>14</v>
      </c>
      <c r="E13" s="145"/>
      <c r="F13" s="145"/>
      <c r="G13" s="145"/>
      <c r="H13" s="145"/>
      <c r="I13" s="147"/>
      <c r="J13" s="147"/>
      <c r="K13" s="150"/>
      <c r="L13" s="153"/>
      <c r="M13" s="143"/>
      <c r="N13" s="144"/>
      <c r="O13" s="32"/>
      <c r="P13" s="7"/>
    </row>
    <row r="14" spans="2:16" x14ac:dyDescent="0.45">
      <c r="B14" s="155"/>
      <c r="C14" s="156"/>
      <c r="D14" s="60" t="s">
        <v>18</v>
      </c>
      <c r="E14" s="145"/>
      <c r="F14" s="145"/>
      <c r="G14" s="145"/>
      <c r="H14" s="145"/>
      <c r="I14" s="147"/>
      <c r="J14" s="147"/>
      <c r="K14" s="150"/>
      <c r="L14" s="153"/>
      <c r="M14" s="143"/>
      <c r="N14" s="144"/>
      <c r="O14" s="32"/>
      <c r="P14" s="7"/>
    </row>
    <row r="15" spans="2:16" ht="26.25" customHeight="1" x14ac:dyDescent="0.45">
      <c r="B15" s="155"/>
      <c r="C15" s="156"/>
      <c r="D15" s="60" t="s">
        <v>42</v>
      </c>
      <c r="E15" s="145"/>
      <c r="F15" s="145"/>
      <c r="G15" s="145"/>
      <c r="H15" s="145"/>
      <c r="I15" s="147"/>
      <c r="J15" s="147"/>
      <c r="K15" s="150"/>
      <c r="L15" s="153"/>
      <c r="M15" s="143"/>
      <c r="N15" s="144"/>
      <c r="O15" s="32"/>
      <c r="P15" s="7"/>
    </row>
    <row r="16" spans="2:16" ht="25" x14ac:dyDescent="0.45">
      <c r="B16" s="155"/>
      <c r="C16" s="156"/>
      <c r="D16" s="60" t="s">
        <v>26</v>
      </c>
      <c r="E16" s="145"/>
      <c r="F16" s="145"/>
      <c r="G16" s="145"/>
      <c r="H16" s="145"/>
      <c r="I16" s="147"/>
      <c r="J16" s="147"/>
      <c r="K16" s="150"/>
      <c r="L16" s="153"/>
      <c r="M16" s="143"/>
      <c r="N16" s="144"/>
      <c r="O16" s="32"/>
      <c r="P16" s="7"/>
    </row>
    <row r="17" spans="2:16" x14ac:dyDescent="0.45">
      <c r="B17" s="155"/>
      <c r="C17" s="156"/>
      <c r="D17" s="60" t="s">
        <v>6</v>
      </c>
      <c r="E17" s="145"/>
      <c r="F17" s="145"/>
      <c r="G17" s="145"/>
      <c r="H17" s="145"/>
      <c r="I17" s="147"/>
      <c r="J17" s="147"/>
      <c r="K17" s="150"/>
      <c r="L17" s="153"/>
      <c r="M17" s="143"/>
      <c r="N17" s="144"/>
      <c r="O17" s="32"/>
      <c r="P17" s="7"/>
    </row>
    <row r="18" spans="2:16" x14ac:dyDescent="0.45">
      <c r="B18" s="155"/>
      <c r="C18" s="156"/>
      <c r="D18" s="60" t="s">
        <v>19</v>
      </c>
      <c r="E18" s="145"/>
      <c r="F18" s="145"/>
      <c r="G18" s="145"/>
      <c r="H18" s="145"/>
      <c r="I18" s="148"/>
      <c r="J18" s="148"/>
      <c r="K18" s="151"/>
      <c r="L18" s="154"/>
      <c r="M18" s="143"/>
      <c r="N18" s="144"/>
      <c r="O18" s="32"/>
      <c r="P18" s="7"/>
    </row>
    <row r="19" spans="2:16" x14ac:dyDescent="0.45">
      <c r="B19" s="155" t="s">
        <v>262</v>
      </c>
      <c r="C19" s="156" t="s">
        <v>4</v>
      </c>
      <c r="D19" s="60" t="s">
        <v>5</v>
      </c>
      <c r="E19" s="145" t="s">
        <v>21</v>
      </c>
      <c r="F19" s="145" t="s">
        <v>36</v>
      </c>
      <c r="G19" s="158">
        <v>30</v>
      </c>
      <c r="H19" s="145" t="s">
        <v>58</v>
      </c>
      <c r="I19" s="146"/>
      <c r="J19" s="146"/>
      <c r="K19" s="149">
        <f t="shared" ref="K19:K56" si="0">ROUND(I19*(100-J19)/100,2)</f>
        <v>0</v>
      </c>
      <c r="L19" s="152">
        <f t="shared" ref="L19:L56" si="1">K19*G19</f>
        <v>0</v>
      </c>
      <c r="M19" s="142"/>
      <c r="N19" s="144"/>
      <c r="O19" s="32"/>
      <c r="P19" s="7" t="s">
        <v>74</v>
      </c>
    </row>
    <row r="20" spans="2:16" x14ac:dyDescent="0.45">
      <c r="B20" s="155"/>
      <c r="C20" s="156"/>
      <c r="D20" s="60" t="s">
        <v>14</v>
      </c>
      <c r="E20" s="145"/>
      <c r="F20" s="145"/>
      <c r="G20" s="145"/>
      <c r="H20" s="145"/>
      <c r="I20" s="147"/>
      <c r="J20" s="147"/>
      <c r="K20" s="150"/>
      <c r="L20" s="153"/>
      <c r="M20" s="143"/>
      <c r="N20" s="144"/>
      <c r="O20" s="32"/>
      <c r="P20" s="7"/>
    </row>
    <row r="21" spans="2:16" x14ac:dyDescent="0.45">
      <c r="B21" s="155"/>
      <c r="C21" s="156"/>
      <c r="D21" s="60" t="s">
        <v>18</v>
      </c>
      <c r="E21" s="145"/>
      <c r="F21" s="145"/>
      <c r="G21" s="145"/>
      <c r="H21" s="145"/>
      <c r="I21" s="147"/>
      <c r="J21" s="147"/>
      <c r="K21" s="150"/>
      <c r="L21" s="153"/>
      <c r="M21" s="143"/>
      <c r="N21" s="144"/>
      <c r="O21" s="32"/>
      <c r="P21" s="7"/>
    </row>
    <row r="22" spans="2:16" ht="27" customHeight="1" x14ac:dyDescent="0.45">
      <c r="B22" s="155"/>
      <c r="C22" s="156"/>
      <c r="D22" s="60" t="s">
        <v>42</v>
      </c>
      <c r="E22" s="145"/>
      <c r="F22" s="145"/>
      <c r="G22" s="145"/>
      <c r="H22" s="145"/>
      <c r="I22" s="147"/>
      <c r="J22" s="147"/>
      <c r="K22" s="150"/>
      <c r="L22" s="153"/>
      <c r="M22" s="143"/>
      <c r="N22" s="144"/>
      <c r="O22" s="32"/>
      <c r="P22" s="7"/>
    </row>
    <row r="23" spans="2:16" ht="25" x14ac:dyDescent="0.45">
      <c r="B23" s="155"/>
      <c r="C23" s="156"/>
      <c r="D23" s="60" t="s">
        <v>26</v>
      </c>
      <c r="E23" s="145"/>
      <c r="F23" s="145"/>
      <c r="G23" s="145"/>
      <c r="H23" s="145"/>
      <c r="I23" s="147"/>
      <c r="J23" s="147"/>
      <c r="K23" s="150"/>
      <c r="L23" s="153"/>
      <c r="M23" s="143"/>
      <c r="N23" s="144"/>
      <c r="O23" s="32"/>
      <c r="P23" s="7"/>
    </row>
    <row r="24" spans="2:16" x14ac:dyDescent="0.45">
      <c r="B24" s="155"/>
      <c r="C24" s="156"/>
      <c r="D24" s="60" t="s">
        <v>6</v>
      </c>
      <c r="E24" s="145"/>
      <c r="F24" s="145"/>
      <c r="G24" s="145"/>
      <c r="H24" s="145"/>
      <c r="I24" s="147"/>
      <c r="J24" s="147"/>
      <c r="K24" s="150"/>
      <c r="L24" s="153"/>
      <c r="M24" s="143"/>
      <c r="N24" s="144"/>
      <c r="O24" s="32"/>
      <c r="P24" s="7"/>
    </row>
    <row r="25" spans="2:16" x14ac:dyDescent="0.45">
      <c r="B25" s="155"/>
      <c r="C25" s="156"/>
      <c r="D25" s="60" t="s">
        <v>19</v>
      </c>
      <c r="E25" s="145"/>
      <c r="F25" s="145"/>
      <c r="G25" s="145"/>
      <c r="H25" s="145"/>
      <c r="I25" s="148"/>
      <c r="J25" s="148"/>
      <c r="K25" s="151"/>
      <c r="L25" s="154"/>
      <c r="M25" s="143"/>
      <c r="N25" s="144"/>
      <c r="O25" s="32"/>
      <c r="P25" s="7"/>
    </row>
    <row r="26" spans="2:16" ht="37.5" x14ac:dyDescent="0.45">
      <c r="B26" s="62" t="s">
        <v>263</v>
      </c>
      <c r="C26" s="64" t="s">
        <v>10</v>
      </c>
      <c r="D26" s="60" t="s">
        <v>16</v>
      </c>
      <c r="E26" s="65" t="s">
        <v>15</v>
      </c>
      <c r="F26" s="65" t="s">
        <v>36</v>
      </c>
      <c r="G26" s="61">
        <v>360</v>
      </c>
      <c r="H26" s="61" t="s">
        <v>9</v>
      </c>
      <c r="I26" s="94"/>
      <c r="J26" s="95"/>
      <c r="K26" s="67">
        <f t="shared" si="0"/>
        <v>0</v>
      </c>
      <c r="L26" s="68">
        <f t="shared" si="1"/>
        <v>0</v>
      </c>
      <c r="M26" s="122"/>
      <c r="N26" s="123"/>
      <c r="O26" s="32"/>
      <c r="P26" s="7" t="s">
        <v>53</v>
      </c>
    </row>
    <row r="27" spans="2:16" ht="37.5" x14ac:dyDescent="0.45">
      <c r="B27" s="62" t="s">
        <v>265</v>
      </c>
      <c r="C27" s="64" t="s">
        <v>10</v>
      </c>
      <c r="D27" s="60" t="s">
        <v>16</v>
      </c>
      <c r="E27" s="65" t="s">
        <v>15</v>
      </c>
      <c r="F27" s="65" t="s">
        <v>36</v>
      </c>
      <c r="G27" s="61">
        <v>180</v>
      </c>
      <c r="H27" s="61" t="s">
        <v>9</v>
      </c>
      <c r="I27" s="94"/>
      <c r="J27" s="95"/>
      <c r="K27" s="67">
        <f t="shared" si="0"/>
        <v>0</v>
      </c>
      <c r="L27" s="68">
        <f t="shared" si="1"/>
        <v>0</v>
      </c>
      <c r="M27" s="122"/>
      <c r="N27" s="123"/>
      <c r="O27" s="32"/>
      <c r="P27" s="7" t="s">
        <v>74</v>
      </c>
    </row>
    <row r="28" spans="2:16" ht="48" customHeight="1" x14ac:dyDescent="0.45">
      <c r="B28" s="62" t="s">
        <v>266</v>
      </c>
      <c r="C28" s="64" t="s">
        <v>8</v>
      </c>
      <c r="D28" s="60" t="s">
        <v>25</v>
      </c>
      <c r="E28" s="65" t="s">
        <v>22</v>
      </c>
      <c r="F28" s="65" t="s">
        <v>36</v>
      </c>
      <c r="G28" s="61">
        <v>400</v>
      </c>
      <c r="H28" s="61" t="s">
        <v>9</v>
      </c>
      <c r="I28" s="94"/>
      <c r="J28" s="95"/>
      <c r="K28" s="67">
        <f t="shared" si="0"/>
        <v>0</v>
      </c>
      <c r="L28" s="68">
        <f t="shared" si="1"/>
        <v>0</v>
      </c>
      <c r="M28" s="122"/>
      <c r="N28" s="123"/>
      <c r="O28" s="32"/>
      <c r="P28" s="7" t="s">
        <v>74</v>
      </c>
    </row>
    <row r="29" spans="2:16" s="4" customFormat="1" ht="85.5" customHeight="1" x14ac:dyDescent="0.45">
      <c r="B29" s="62" t="s">
        <v>267</v>
      </c>
      <c r="C29" s="110" t="s">
        <v>43</v>
      </c>
      <c r="D29" s="78" t="s">
        <v>40</v>
      </c>
      <c r="E29" s="65"/>
      <c r="F29" s="65" t="s">
        <v>36</v>
      </c>
      <c r="G29" s="61">
        <v>2000</v>
      </c>
      <c r="H29" s="61" t="s">
        <v>7</v>
      </c>
      <c r="I29" s="94"/>
      <c r="J29" s="95"/>
      <c r="K29" s="67">
        <f t="shared" si="0"/>
        <v>0</v>
      </c>
      <c r="L29" s="68">
        <f t="shared" si="1"/>
        <v>0</v>
      </c>
      <c r="M29" s="124"/>
      <c r="N29" s="123"/>
      <c r="O29" s="32"/>
      <c r="P29" s="7" t="s">
        <v>53</v>
      </c>
    </row>
    <row r="30" spans="2:16" ht="80.25" customHeight="1" x14ac:dyDescent="0.45">
      <c r="B30" s="62" t="s">
        <v>268</v>
      </c>
      <c r="C30" s="110" t="s">
        <v>43</v>
      </c>
      <c r="D30" s="78" t="s">
        <v>40</v>
      </c>
      <c r="E30" s="65"/>
      <c r="F30" s="65" t="s">
        <v>36</v>
      </c>
      <c r="G30" s="61">
        <v>20</v>
      </c>
      <c r="H30" s="61" t="s">
        <v>58</v>
      </c>
      <c r="I30" s="94"/>
      <c r="J30" s="95"/>
      <c r="K30" s="67">
        <f t="shared" si="0"/>
        <v>0</v>
      </c>
      <c r="L30" s="68">
        <f t="shared" si="1"/>
        <v>0</v>
      </c>
      <c r="M30" s="124"/>
      <c r="N30" s="123"/>
      <c r="O30" s="32"/>
      <c r="P30" s="7" t="s">
        <v>74</v>
      </c>
    </row>
    <row r="31" spans="2:16" ht="45.75" customHeight="1" x14ac:dyDescent="0.45">
      <c r="B31" s="62" t="s">
        <v>269</v>
      </c>
      <c r="C31" s="110" t="s">
        <v>44</v>
      </c>
      <c r="D31" s="78" t="s">
        <v>45</v>
      </c>
      <c r="E31" s="111" t="s">
        <v>17</v>
      </c>
      <c r="F31" s="111" t="s">
        <v>36</v>
      </c>
      <c r="G31" s="61">
        <v>820</v>
      </c>
      <c r="H31" s="62" t="s">
        <v>30</v>
      </c>
      <c r="I31" s="94"/>
      <c r="J31" s="95"/>
      <c r="K31" s="67">
        <f t="shared" si="0"/>
        <v>0</v>
      </c>
      <c r="L31" s="68">
        <f t="shared" si="1"/>
        <v>0</v>
      </c>
      <c r="M31" s="125"/>
      <c r="N31" s="123"/>
      <c r="O31" s="32"/>
      <c r="P31" s="7" t="s">
        <v>53</v>
      </c>
    </row>
    <row r="32" spans="2:16" ht="46.5" customHeight="1" x14ac:dyDescent="0.45">
      <c r="B32" s="62" t="s">
        <v>270</v>
      </c>
      <c r="C32" s="110" t="s">
        <v>44</v>
      </c>
      <c r="D32" s="78" t="s">
        <v>45</v>
      </c>
      <c r="E32" s="111" t="s">
        <v>17</v>
      </c>
      <c r="F32" s="111" t="s">
        <v>36</v>
      </c>
      <c r="G32" s="61">
        <v>20</v>
      </c>
      <c r="H32" s="62" t="s">
        <v>58</v>
      </c>
      <c r="I32" s="94"/>
      <c r="J32" s="95"/>
      <c r="K32" s="67">
        <f t="shared" si="0"/>
        <v>0</v>
      </c>
      <c r="L32" s="68">
        <f t="shared" si="1"/>
        <v>0</v>
      </c>
      <c r="M32" s="125"/>
      <c r="N32" s="123"/>
      <c r="O32" s="32"/>
      <c r="P32" s="7" t="s">
        <v>74</v>
      </c>
    </row>
    <row r="33" spans="2:16" s="5" customFormat="1" ht="63.75" customHeight="1" x14ac:dyDescent="0.45">
      <c r="B33" s="62" t="s">
        <v>271</v>
      </c>
      <c r="C33" s="64" t="s">
        <v>39</v>
      </c>
      <c r="D33" s="60" t="s">
        <v>29</v>
      </c>
      <c r="E33" s="65" t="s">
        <v>28</v>
      </c>
      <c r="F33" s="65" t="s">
        <v>36</v>
      </c>
      <c r="G33" s="61">
        <v>1230</v>
      </c>
      <c r="H33" s="62" t="s">
        <v>30</v>
      </c>
      <c r="I33" s="94"/>
      <c r="J33" s="95"/>
      <c r="K33" s="67">
        <f t="shared" si="0"/>
        <v>0</v>
      </c>
      <c r="L33" s="68">
        <f t="shared" si="1"/>
        <v>0</v>
      </c>
      <c r="M33" s="124"/>
      <c r="N33" s="123"/>
      <c r="O33" s="33"/>
      <c r="P33" s="34" t="s">
        <v>53</v>
      </c>
    </row>
    <row r="34" spans="2:16" ht="54" customHeight="1" x14ac:dyDescent="0.45">
      <c r="B34" s="62" t="s">
        <v>272</v>
      </c>
      <c r="C34" s="64" t="s">
        <v>39</v>
      </c>
      <c r="D34" s="60" t="s">
        <v>29</v>
      </c>
      <c r="E34" s="65" t="s">
        <v>28</v>
      </c>
      <c r="F34" s="65" t="s">
        <v>36</v>
      </c>
      <c r="G34" s="61">
        <v>20</v>
      </c>
      <c r="H34" s="62" t="s">
        <v>58</v>
      </c>
      <c r="I34" s="94"/>
      <c r="J34" s="95"/>
      <c r="K34" s="67">
        <f t="shared" si="0"/>
        <v>0</v>
      </c>
      <c r="L34" s="68">
        <f t="shared" si="1"/>
        <v>0</v>
      </c>
      <c r="M34" s="124"/>
      <c r="N34" s="123"/>
      <c r="O34" s="32"/>
      <c r="P34" s="7" t="s">
        <v>74</v>
      </c>
    </row>
    <row r="35" spans="2:16" s="5" customFormat="1" ht="72" customHeight="1" x14ac:dyDescent="0.45">
      <c r="B35" s="62" t="s">
        <v>273</v>
      </c>
      <c r="C35" s="112" t="s">
        <v>46</v>
      </c>
      <c r="D35" s="72" t="s">
        <v>47</v>
      </c>
      <c r="E35" s="76" t="s">
        <v>48</v>
      </c>
      <c r="F35" s="61" t="s">
        <v>36</v>
      </c>
      <c r="G35" s="113">
        <v>1000</v>
      </c>
      <c r="H35" s="61" t="s">
        <v>95</v>
      </c>
      <c r="I35" s="94"/>
      <c r="J35" s="95"/>
      <c r="K35" s="67">
        <f t="shared" si="0"/>
        <v>0</v>
      </c>
      <c r="L35" s="68">
        <f t="shared" si="1"/>
        <v>0</v>
      </c>
      <c r="M35" s="124"/>
      <c r="N35" s="123"/>
      <c r="O35" s="33"/>
      <c r="P35" s="34" t="s">
        <v>53</v>
      </c>
    </row>
    <row r="36" spans="2:16" s="5" customFormat="1" ht="63.75" customHeight="1" x14ac:dyDescent="0.45">
      <c r="B36" s="62" t="s">
        <v>274</v>
      </c>
      <c r="C36" s="71" t="s">
        <v>49</v>
      </c>
      <c r="D36" s="60" t="s">
        <v>50</v>
      </c>
      <c r="E36" s="71" t="s">
        <v>51</v>
      </c>
      <c r="F36" s="61" t="s">
        <v>36</v>
      </c>
      <c r="G36" s="61">
        <v>410</v>
      </c>
      <c r="H36" s="61" t="s">
        <v>52</v>
      </c>
      <c r="I36" s="94"/>
      <c r="J36" s="95"/>
      <c r="K36" s="67">
        <f t="shared" si="0"/>
        <v>0</v>
      </c>
      <c r="L36" s="68">
        <f t="shared" si="1"/>
        <v>0</v>
      </c>
      <c r="M36" s="124"/>
      <c r="N36" s="123"/>
      <c r="O36" s="33"/>
      <c r="P36" s="34" t="s">
        <v>53</v>
      </c>
    </row>
    <row r="37" spans="2:16" x14ac:dyDescent="0.45">
      <c r="B37" s="155" t="s">
        <v>275</v>
      </c>
      <c r="C37" s="156" t="s">
        <v>37</v>
      </c>
      <c r="D37" s="60" t="s">
        <v>23</v>
      </c>
      <c r="E37" s="145" t="s">
        <v>38</v>
      </c>
      <c r="F37" s="145" t="s">
        <v>36</v>
      </c>
      <c r="G37" s="158">
        <v>30</v>
      </c>
      <c r="H37" s="145" t="s">
        <v>58</v>
      </c>
      <c r="I37" s="146"/>
      <c r="J37" s="146"/>
      <c r="K37" s="149">
        <f t="shared" si="0"/>
        <v>0</v>
      </c>
      <c r="L37" s="152">
        <f t="shared" si="1"/>
        <v>0</v>
      </c>
      <c r="M37" s="142"/>
      <c r="N37" s="144"/>
      <c r="O37" s="32"/>
      <c r="P37" s="7" t="s">
        <v>74</v>
      </c>
    </row>
    <row r="38" spans="2:16" x14ac:dyDescent="0.45">
      <c r="B38" s="155"/>
      <c r="C38" s="157"/>
      <c r="D38" s="60" t="s">
        <v>20</v>
      </c>
      <c r="E38" s="145"/>
      <c r="F38" s="145"/>
      <c r="G38" s="145"/>
      <c r="H38" s="145"/>
      <c r="I38" s="147"/>
      <c r="J38" s="147"/>
      <c r="K38" s="150"/>
      <c r="L38" s="153"/>
      <c r="M38" s="143"/>
      <c r="N38" s="144"/>
      <c r="O38" s="32"/>
      <c r="P38" s="7"/>
    </row>
    <row r="39" spans="2:16" x14ac:dyDescent="0.45">
      <c r="B39" s="155"/>
      <c r="C39" s="157"/>
      <c r="D39" s="60" t="s">
        <v>41</v>
      </c>
      <c r="E39" s="145"/>
      <c r="F39" s="145"/>
      <c r="G39" s="145"/>
      <c r="H39" s="145"/>
      <c r="I39" s="147"/>
      <c r="J39" s="147"/>
      <c r="K39" s="150"/>
      <c r="L39" s="153"/>
      <c r="M39" s="143"/>
      <c r="N39" s="144"/>
      <c r="O39" s="32"/>
      <c r="P39" s="7"/>
    </row>
    <row r="40" spans="2:16" ht="30.75" customHeight="1" x14ac:dyDescent="0.45">
      <c r="B40" s="155"/>
      <c r="C40" s="157"/>
      <c r="D40" s="60" t="s">
        <v>24</v>
      </c>
      <c r="E40" s="145"/>
      <c r="F40" s="145"/>
      <c r="G40" s="145"/>
      <c r="H40" s="145"/>
      <c r="I40" s="147"/>
      <c r="J40" s="147"/>
      <c r="K40" s="150"/>
      <c r="L40" s="153"/>
      <c r="M40" s="143"/>
      <c r="N40" s="144"/>
      <c r="O40" s="32"/>
      <c r="P40" s="7"/>
    </row>
    <row r="41" spans="2:16" ht="32.25" customHeight="1" x14ac:dyDescent="0.45">
      <c r="B41" s="155"/>
      <c r="C41" s="157"/>
      <c r="D41" s="60" t="s">
        <v>27</v>
      </c>
      <c r="E41" s="145"/>
      <c r="F41" s="145"/>
      <c r="G41" s="145"/>
      <c r="H41" s="145"/>
      <c r="I41" s="148"/>
      <c r="J41" s="148"/>
      <c r="K41" s="151"/>
      <c r="L41" s="154"/>
      <c r="M41" s="143"/>
      <c r="N41" s="144"/>
      <c r="O41" s="32"/>
      <c r="P41" s="7"/>
    </row>
    <row r="42" spans="2:16" ht="30" customHeight="1" x14ac:dyDescent="0.45">
      <c r="B42" s="114" t="s">
        <v>264</v>
      </c>
      <c r="C42" s="64" t="s">
        <v>247</v>
      </c>
      <c r="D42" s="115"/>
      <c r="E42" s="60" t="s">
        <v>246</v>
      </c>
      <c r="F42" s="73" t="s">
        <v>57</v>
      </c>
      <c r="G42" s="62">
        <v>10</v>
      </c>
      <c r="H42" s="62" t="s">
        <v>58</v>
      </c>
      <c r="I42" s="94"/>
      <c r="J42" s="95"/>
      <c r="K42" s="67">
        <f t="shared" si="0"/>
        <v>0</v>
      </c>
      <c r="L42" s="68">
        <f t="shared" si="1"/>
        <v>0</v>
      </c>
      <c r="M42" s="123"/>
      <c r="N42" s="123"/>
      <c r="O42" s="35">
        <v>3018262</v>
      </c>
      <c r="P42" s="7" t="s">
        <v>64</v>
      </c>
    </row>
    <row r="43" spans="2:16" ht="30" customHeight="1" x14ac:dyDescent="0.45">
      <c r="B43" s="114" t="s">
        <v>276</v>
      </c>
      <c r="C43" s="64" t="s">
        <v>54</v>
      </c>
      <c r="D43" s="115"/>
      <c r="E43" s="62"/>
      <c r="F43" s="62" t="s">
        <v>36</v>
      </c>
      <c r="G43" s="62">
        <v>208</v>
      </c>
      <c r="H43" s="62" t="s">
        <v>212</v>
      </c>
      <c r="I43" s="94"/>
      <c r="J43" s="95"/>
      <c r="K43" s="67">
        <f t="shared" si="0"/>
        <v>0</v>
      </c>
      <c r="L43" s="68">
        <f t="shared" si="1"/>
        <v>0</v>
      </c>
      <c r="M43" s="123"/>
      <c r="N43" s="123"/>
      <c r="O43" s="35" t="s">
        <v>59</v>
      </c>
      <c r="P43" s="7" t="s">
        <v>64</v>
      </c>
    </row>
    <row r="44" spans="2:16" ht="46.5" customHeight="1" x14ac:dyDescent="0.45">
      <c r="B44" s="114" t="s">
        <v>277</v>
      </c>
      <c r="C44" s="63" t="s">
        <v>245</v>
      </c>
      <c r="D44" s="78" t="s">
        <v>248</v>
      </c>
      <c r="E44" s="60" t="s">
        <v>244</v>
      </c>
      <c r="F44" s="62" t="s">
        <v>36</v>
      </c>
      <c r="G44" s="62">
        <v>208</v>
      </c>
      <c r="H44" s="62" t="s">
        <v>212</v>
      </c>
      <c r="I44" s="94"/>
      <c r="J44" s="95"/>
      <c r="K44" s="67">
        <f t="shared" si="0"/>
        <v>0</v>
      </c>
      <c r="L44" s="68">
        <f t="shared" si="1"/>
        <v>0</v>
      </c>
      <c r="M44" s="123"/>
      <c r="N44" s="123"/>
      <c r="O44" s="36" t="s">
        <v>60</v>
      </c>
      <c r="P44" s="7" t="s">
        <v>64</v>
      </c>
    </row>
    <row r="45" spans="2:16" ht="37.5" x14ac:dyDescent="0.45">
      <c r="B45" s="114" t="s">
        <v>278</v>
      </c>
      <c r="C45" s="63" t="s">
        <v>55</v>
      </c>
      <c r="D45" s="78"/>
      <c r="E45" s="78" t="s">
        <v>249</v>
      </c>
      <c r="F45" s="62" t="s">
        <v>36</v>
      </c>
      <c r="G45" s="62">
        <v>205</v>
      </c>
      <c r="H45" s="62" t="s">
        <v>52</v>
      </c>
      <c r="I45" s="94"/>
      <c r="J45" s="95"/>
      <c r="K45" s="67">
        <f t="shared" si="0"/>
        <v>0</v>
      </c>
      <c r="L45" s="68">
        <f t="shared" si="1"/>
        <v>0</v>
      </c>
      <c r="M45" s="123"/>
      <c r="N45" s="123"/>
      <c r="O45" s="36" t="s">
        <v>61</v>
      </c>
      <c r="P45" s="7" t="s">
        <v>64</v>
      </c>
    </row>
    <row r="46" spans="2:16" ht="37.5" customHeight="1" x14ac:dyDescent="0.45">
      <c r="B46" s="114" t="s">
        <v>279</v>
      </c>
      <c r="C46" s="63" t="s">
        <v>56</v>
      </c>
      <c r="D46" s="78" t="s">
        <v>213</v>
      </c>
      <c r="E46" s="62"/>
      <c r="F46" s="62" t="s">
        <v>36</v>
      </c>
      <c r="G46" s="62">
        <v>208</v>
      </c>
      <c r="H46" s="62" t="s">
        <v>212</v>
      </c>
      <c r="I46" s="94"/>
      <c r="J46" s="95"/>
      <c r="K46" s="67">
        <f t="shared" si="0"/>
        <v>0</v>
      </c>
      <c r="L46" s="68">
        <f t="shared" si="1"/>
        <v>0</v>
      </c>
      <c r="M46" s="123"/>
      <c r="N46" s="123"/>
      <c r="O46" s="36" t="s">
        <v>62</v>
      </c>
      <c r="P46" s="7" t="s">
        <v>64</v>
      </c>
    </row>
    <row r="47" spans="2:16" ht="25.5" customHeight="1" x14ac:dyDescent="0.45">
      <c r="B47" s="114" t="s">
        <v>280</v>
      </c>
      <c r="C47" s="64" t="s">
        <v>220</v>
      </c>
      <c r="D47" s="78"/>
      <c r="E47" s="60" t="s">
        <v>219</v>
      </c>
      <c r="F47" s="62" t="s">
        <v>36</v>
      </c>
      <c r="G47" s="62">
        <v>209</v>
      </c>
      <c r="H47" s="62" t="s">
        <v>215</v>
      </c>
      <c r="I47" s="94"/>
      <c r="J47" s="95"/>
      <c r="K47" s="67">
        <f t="shared" si="0"/>
        <v>0</v>
      </c>
      <c r="L47" s="68">
        <f t="shared" si="1"/>
        <v>0</v>
      </c>
      <c r="M47" s="123"/>
      <c r="N47" s="123"/>
      <c r="O47" s="12" t="s">
        <v>99</v>
      </c>
      <c r="P47" s="7" t="s">
        <v>64</v>
      </c>
    </row>
    <row r="48" spans="2:16" ht="30" customHeight="1" x14ac:dyDescent="0.45">
      <c r="B48" s="60" t="s">
        <v>281</v>
      </c>
      <c r="C48" s="64" t="s">
        <v>65</v>
      </c>
      <c r="D48" s="60" t="s">
        <v>330</v>
      </c>
      <c r="E48" s="62"/>
      <c r="F48" s="62" t="s">
        <v>36</v>
      </c>
      <c r="G48" s="62">
        <v>1000</v>
      </c>
      <c r="H48" s="62" t="s">
        <v>322</v>
      </c>
      <c r="I48" s="94"/>
      <c r="J48" s="95"/>
      <c r="K48" s="67">
        <f t="shared" si="0"/>
        <v>0</v>
      </c>
      <c r="L48" s="68">
        <f t="shared" si="1"/>
        <v>0</v>
      </c>
      <c r="M48" s="123"/>
      <c r="N48" s="123"/>
      <c r="O48" s="47">
        <v>5017235</v>
      </c>
      <c r="P48" s="7" t="s">
        <v>73</v>
      </c>
    </row>
    <row r="49" spans="2:16" ht="30" customHeight="1" x14ac:dyDescent="0.45">
      <c r="B49" s="60" t="s">
        <v>282</v>
      </c>
      <c r="C49" s="64" t="s">
        <v>66</v>
      </c>
      <c r="D49" s="60" t="s">
        <v>331</v>
      </c>
      <c r="E49" s="62"/>
      <c r="F49" s="62" t="s">
        <v>36</v>
      </c>
      <c r="G49" s="62">
        <v>10000</v>
      </c>
      <c r="H49" s="62" t="s">
        <v>72</v>
      </c>
      <c r="I49" s="94"/>
      <c r="J49" s="95"/>
      <c r="K49" s="67">
        <f t="shared" si="0"/>
        <v>0</v>
      </c>
      <c r="L49" s="68">
        <f t="shared" si="1"/>
        <v>0</v>
      </c>
      <c r="M49" s="123"/>
      <c r="N49" s="123"/>
      <c r="O49" s="47">
        <v>5017236</v>
      </c>
      <c r="P49" s="7" t="s">
        <v>73</v>
      </c>
    </row>
    <row r="50" spans="2:16" ht="37.5" x14ac:dyDescent="0.45">
      <c r="B50" s="60" t="s">
        <v>283</v>
      </c>
      <c r="C50" s="64" t="s">
        <v>67</v>
      </c>
      <c r="D50" s="116" t="s">
        <v>332</v>
      </c>
      <c r="E50" s="62"/>
      <c r="F50" s="62" t="s">
        <v>36</v>
      </c>
      <c r="G50" s="62">
        <v>500</v>
      </c>
      <c r="H50" s="62" t="s">
        <v>322</v>
      </c>
      <c r="I50" s="94"/>
      <c r="J50" s="95"/>
      <c r="K50" s="67">
        <f t="shared" si="0"/>
        <v>0</v>
      </c>
      <c r="L50" s="68">
        <f t="shared" si="1"/>
        <v>0</v>
      </c>
      <c r="M50" s="123"/>
      <c r="N50" s="123"/>
      <c r="O50" s="47">
        <v>5033199</v>
      </c>
      <c r="P50" s="7" t="s">
        <v>73</v>
      </c>
    </row>
    <row r="51" spans="2:16" ht="30" customHeight="1" x14ac:dyDescent="0.45">
      <c r="B51" s="60" t="s">
        <v>284</v>
      </c>
      <c r="C51" s="64" t="s">
        <v>66</v>
      </c>
      <c r="D51" s="60" t="s">
        <v>333</v>
      </c>
      <c r="E51" s="62"/>
      <c r="F51" s="62" t="s">
        <v>36</v>
      </c>
      <c r="G51" s="62">
        <v>2500</v>
      </c>
      <c r="H51" s="62" t="s">
        <v>322</v>
      </c>
      <c r="I51" s="94"/>
      <c r="J51" s="95"/>
      <c r="K51" s="67">
        <f t="shared" si="0"/>
        <v>0</v>
      </c>
      <c r="L51" s="68">
        <f t="shared" si="1"/>
        <v>0</v>
      </c>
      <c r="M51" s="123"/>
      <c r="N51" s="123"/>
      <c r="O51" s="47">
        <v>5033198</v>
      </c>
      <c r="P51" s="7" t="s">
        <v>73</v>
      </c>
    </row>
    <row r="52" spans="2:16" ht="45.75" customHeight="1" x14ac:dyDescent="0.45">
      <c r="B52" s="60" t="s">
        <v>285</v>
      </c>
      <c r="C52" s="64" t="s">
        <v>243</v>
      </c>
      <c r="D52" s="117" t="s">
        <v>334</v>
      </c>
      <c r="E52" s="62"/>
      <c r="F52" s="62" t="s">
        <v>36</v>
      </c>
      <c r="G52" s="62">
        <v>12500</v>
      </c>
      <c r="H52" s="62" t="s">
        <v>322</v>
      </c>
      <c r="I52" s="94"/>
      <c r="J52" s="95"/>
      <c r="K52" s="67">
        <f t="shared" si="0"/>
        <v>0</v>
      </c>
      <c r="L52" s="68">
        <f t="shared" si="1"/>
        <v>0</v>
      </c>
      <c r="M52" s="123"/>
      <c r="N52" s="123"/>
      <c r="O52" s="47">
        <v>5033200</v>
      </c>
      <c r="P52" s="7" t="s">
        <v>73</v>
      </c>
    </row>
    <row r="53" spans="2:16" ht="32.25" customHeight="1" x14ac:dyDescent="0.45">
      <c r="B53" s="60" t="s">
        <v>286</v>
      </c>
      <c r="C53" s="64" t="s">
        <v>68</v>
      </c>
      <c r="D53" s="117" t="s">
        <v>335</v>
      </c>
      <c r="E53" s="62"/>
      <c r="F53" s="62" t="s">
        <v>36</v>
      </c>
      <c r="G53" s="62">
        <v>150</v>
      </c>
      <c r="H53" s="62" t="s">
        <v>324</v>
      </c>
      <c r="I53" s="94"/>
      <c r="J53" s="95"/>
      <c r="K53" s="67">
        <f t="shared" si="0"/>
        <v>0</v>
      </c>
      <c r="L53" s="68">
        <f t="shared" si="1"/>
        <v>0</v>
      </c>
      <c r="M53" s="123"/>
      <c r="N53" s="123"/>
      <c r="O53" s="47">
        <v>5034416</v>
      </c>
      <c r="P53" s="7" t="s">
        <v>73</v>
      </c>
    </row>
    <row r="54" spans="2:16" ht="41.25" customHeight="1" x14ac:dyDescent="0.45">
      <c r="B54" s="60" t="s">
        <v>287</v>
      </c>
      <c r="C54" s="64" t="s">
        <v>69</v>
      </c>
      <c r="D54" s="117" t="s">
        <v>336</v>
      </c>
      <c r="E54" s="62"/>
      <c r="F54" s="62" t="s">
        <v>36</v>
      </c>
      <c r="G54" s="62">
        <v>200</v>
      </c>
      <c r="H54" s="62" t="s">
        <v>324</v>
      </c>
      <c r="I54" s="94"/>
      <c r="J54" s="95"/>
      <c r="K54" s="67">
        <f t="shared" si="0"/>
        <v>0</v>
      </c>
      <c r="L54" s="68">
        <f t="shared" si="1"/>
        <v>0</v>
      </c>
      <c r="M54" s="123"/>
      <c r="N54" s="123"/>
      <c r="O54" s="47">
        <v>5034417</v>
      </c>
      <c r="P54" s="7" t="s">
        <v>73</v>
      </c>
    </row>
    <row r="55" spans="2:16" x14ac:dyDescent="0.45">
      <c r="B55" s="60" t="s">
        <v>288</v>
      </c>
      <c r="C55" s="64" t="s">
        <v>70</v>
      </c>
      <c r="D55" s="60" t="s">
        <v>337</v>
      </c>
      <c r="E55" s="62"/>
      <c r="F55" s="62" t="s">
        <v>36</v>
      </c>
      <c r="G55" s="62">
        <v>3000</v>
      </c>
      <c r="H55" s="62" t="s">
        <v>322</v>
      </c>
      <c r="I55" s="94">
        <v>1000</v>
      </c>
      <c r="J55" s="95"/>
      <c r="K55" s="67">
        <f t="shared" si="0"/>
        <v>1000</v>
      </c>
      <c r="L55" s="68">
        <f t="shared" si="1"/>
        <v>3000000</v>
      </c>
      <c r="M55" s="123"/>
      <c r="N55" s="123"/>
      <c r="O55" s="47">
        <v>5034418</v>
      </c>
      <c r="P55" s="7" t="s">
        <v>73</v>
      </c>
    </row>
    <row r="56" spans="2:16" ht="19" thickBot="1" x14ac:dyDescent="0.5">
      <c r="B56" s="118" t="s">
        <v>289</v>
      </c>
      <c r="C56" s="119" t="s">
        <v>71</v>
      </c>
      <c r="D56" s="118" t="s">
        <v>338</v>
      </c>
      <c r="E56" s="88"/>
      <c r="F56" s="88" t="s">
        <v>36</v>
      </c>
      <c r="G56" s="88">
        <v>500</v>
      </c>
      <c r="H56" s="88" t="s">
        <v>322</v>
      </c>
      <c r="I56" s="96"/>
      <c r="J56" s="96"/>
      <c r="K56" s="90">
        <f t="shared" si="0"/>
        <v>0</v>
      </c>
      <c r="L56" s="91">
        <f t="shared" si="1"/>
        <v>0</v>
      </c>
      <c r="M56" s="126"/>
      <c r="N56" s="126"/>
      <c r="O56" s="47">
        <v>5020722</v>
      </c>
      <c r="P56" s="7" t="s">
        <v>73</v>
      </c>
    </row>
    <row r="57" spans="2:16" ht="28.5" customHeight="1" thickTop="1" x14ac:dyDescent="0.45">
      <c r="B57" s="104"/>
      <c r="C57" s="104"/>
      <c r="D57" s="104"/>
      <c r="E57" s="164" t="s">
        <v>318</v>
      </c>
      <c r="F57" s="164"/>
      <c r="G57" s="164"/>
      <c r="H57" s="164"/>
      <c r="I57" s="164"/>
      <c r="J57" s="164"/>
      <c r="K57" s="164"/>
      <c r="L57" s="92">
        <f>SUM(L12:L56)</f>
        <v>3000000</v>
      </c>
      <c r="M57" s="104"/>
      <c r="N57" s="104"/>
    </row>
    <row r="58" spans="2:16" x14ac:dyDescent="0.45">
      <c r="B58" s="104"/>
      <c r="C58" s="104"/>
      <c r="D58" s="104"/>
      <c r="E58" s="55"/>
      <c r="F58" s="55"/>
      <c r="G58" s="55"/>
      <c r="H58" s="103"/>
      <c r="I58" s="104"/>
      <c r="J58" s="104"/>
      <c r="K58" s="104"/>
      <c r="L58" s="104"/>
      <c r="M58" s="104"/>
      <c r="N58" s="104"/>
    </row>
    <row r="59" spans="2:16" x14ac:dyDescent="0.45">
      <c r="B59" s="104"/>
      <c r="C59" s="104"/>
      <c r="D59" s="104"/>
      <c r="E59" s="55"/>
      <c r="F59" s="55"/>
      <c r="G59" s="55"/>
      <c r="H59" s="103"/>
      <c r="I59" s="104"/>
      <c r="J59" s="104"/>
      <c r="K59" s="104"/>
      <c r="L59" s="104"/>
      <c r="M59" s="104"/>
      <c r="N59" s="104"/>
    </row>
    <row r="60" spans="2:16" ht="69.75" customHeight="1" x14ac:dyDescent="0.45">
      <c r="B60" s="104"/>
      <c r="C60" s="160" t="s">
        <v>260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04"/>
    </row>
    <row r="61" spans="2:16" x14ac:dyDescent="0.45">
      <c r="B61" s="104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21"/>
    </row>
    <row r="62" spans="2:16" x14ac:dyDescent="0.45">
      <c r="B62" s="104"/>
      <c r="C62" s="101" t="s">
        <v>258</v>
      </c>
      <c r="D62" s="101"/>
      <c r="E62" s="101"/>
      <c r="F62" s="101"/>
      <c r="G62" s="101"/>
      <c r="H62" s="102"/>
      <c r="I62" s="102"/>
      <c r="J62" s="102" t="s">
        <v>255</v>
      </c>
      <c r="K62" s="93"/>
      <c r="L62" s="93"/>
      <c r="M62" s="93"/>
      <c r="N62" s="121"/>
    </row>
    <row r="63" spans="2:16" x14ac:dyDescent="0.45">
      <c r="B63" s="104"/>
      <c r="C63" s="31" t="s">
        <v>259</v>
      </c>
      <c r="D63" s="30"/>
      <c r="E63" s="26"/>
      <c r="F63" s="27" t="s">
        <v>256</v>
      </c>
      <c r="G63" s="27"/>
      <c r="H63" s="28"/>
      <c r="I63" s="29"/>
      <c r="J63" s="28"/>
      <c r="K63" s="28" t="s">
        <v>257</v>
      </c>
      <c r="L63" s="93"/>
      <c r="M63" s="93"/>
      <c r="N63" s="121"/>
    </row>
    <row r="64" spans="2:16" x14ac:dyDescent="0.45">
      <c r="B64" s="104"/>
      <c r="C64" s="121"/>
      <c r="D64" s="121"/>
      <c r="E64" s="127"/>
      <c r="F64" s="127"/>
      <c r="G64" s="127"/>
      <c r="H64" s="120"/>
      <c r="I64" s="121"/>
      <c r="J64" s="121"/>
      <c r="K64" s="121"/>
      <c r="L64" s="121"/>
      <c r="M64" s="121"/>
      <c r="N64" s="121"/>
    </row>
    <row r="65" spans="2:14" x14ac:dyDescent="0.45">
      <c r="B65" s="104"/>
      <c r="C65" s="49" t="s">
        <v>328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104"/>
    </row>
    <row r="66" spans="2:14" ht="29.25" customHeight="1" x14ac:dyDescent="0.45">
      <c r="B66" s="104"/>
      <c r="C66" s="159" t="s">
        <v>329</v>
      </c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04"/>
    </row>
    <row r="67" spans="2:14" x14ac:dyDescent="0.45">
      <c r="B67" s="104"/>
      <c r="C67" s="104"/>
      <c r="D67" s="104"/>
      <c r="E67" s="55"/>
      <c r="F67" s="55"/>
      <c r="G67" s="55"/>
      <c r="H67" s="103"/>
      <c r="I67" s="104"/>
      <c r="J67" s="104"/>
      <c r="K67" s="104"/>
      <c r="L67" s="104"/>
      <c r="M67" s="104"/>
      <c r="N67" s="104"/>
    </row>
  </sheetData>
  <sheetProtection formatCells="0" formatColumns="0" formatRows="0" selectLockedCells="1"/>
  <mergeCells count="44">
    <mergeCell ref="C66:M66"/>
    <mergeCell ref="C60:M60"/>
    <mergeCell ref="B2:F2"/>
    <mergeCell ref="B4:G4"/>
    <mergeCell ref="B6:G6"/>
    <mergeCell ref="E57:K57"/>
    <mergeCell ref="I12:I18"/>
    <mergeCell ref="J12:J18"/>
    <mergeCell ref="K12:K18"/>
    <mergeCell ref="L12:L18"/>
    <mergeCell ref="B12:B18"/>
    <mergeCell ref="H12:H18"/>
    <mergeCell ref="C12:C18"/>
    <mergeCell ref="E12:E18"/>
    <mergeCell ref="G12:G18"/>
    <mergeCell ref="F12:F18"/>
    <mergeCell ref="M12:M18"/>
    <mergeCell ref="N12:N18"/>
    <mergeCell ref="J19:J25"/>
    <mergeCell ref="K19:K25"/>
    <mergeCell ref="L19:L25"/>
    <mergeCell ref="M19:M25"/>
    <mergeCell ref="N19:N25"/>
    <mergeCell ref="B19:B25"/>
    <mergeCell ref="C19:C25"/>
    <mergeCell ref="E19:E25"/>
    <mergeCell ref="F19:F25"/>
    <mergeCell ref="G19:G25"/>
    <mergeCell ref="B5:I5"/>
    <mergeCell ref="B7:I7"/>
    <mergeCell ref="M37:M41"/>
    <mergeCell ref="N37:N41"/>
    <mergeCell ref="H19:H25"/>
    <mergeCell ref="I19:I25"/>
    <mergeCell ref="H37:H41"/>
    <mergeCell ref="I37:I41"/>
    <mergeCell ref="J37:J41"/>
    <mergeCell ref="K37:K41"/>
    <mergeCell ref="L37:L41"/>
    <mergeCell ref="B37:B41"/>
    <mergeCell ref="C37:C41"/>
    <mergeCell ref="E37:E41"/>
    <mergeCell ref="F37:F41"/>
    <mergeCell ref="G37:G41"/>
  </mergeCells>
  <dataValidations count="1">
    <dataValidation type="decimal" allowBlank="1" showInputMessage="1" showErrorMessage="1" errorTitle="Popust" error="Vrednost popusta ne znaša najmanj 15 %" promptTitle="Popust najmanj 15 %" prompt="Vnesite ustrezno vrednost" sqref="J12 J19 J26:J37 J42:J56">
      <formula1>15</formula1>
      <formula2>100</formula2>
    </dataValidation>
  </dataValidations>
  <pageMargins left="0.39370078740157483" right="0.39370078740157483" top="0.39370078740157483" bottom="0.59055118110236227" header="0.31496062992125984" footer="0.31496062992125984"/>
  <pageSetup paperSize="9" scale="66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B2:Q118"/>
  <sheetViews>
    <sheetView topLeftCell="A91" zoomScale="80" zoomScaleNormal="80" workbookViewId="0">
      <selection activeCell="I104" sqref="I104"/>
    </sheetView>
  </sheetViews>
  <sheetFormatPr defaultRowHeight="14.5" x14ac:dyDescent="0.35"/>
  <cols>
    <col min="1" max="1" width="1.453125" customWidth="1"/>
    <col min="2" max="2" width="5" customWidth="1"/>
    <col min="3" max="3" width="31.54296875" customWidth="1"/>
    <col min="4" max="4" width="27" customWidth="1"/>
    <col min="5" max="5" width="17" customWidth="1"/>
    <col min="6" max="6" width="9.453125" customWidth="1"/>
    <col min="7" max="7" width="10.54296875" customWidth="1"/>
    <col min="8" max="8" width="13.54296875" customWidth="1"/>
    <col min="9" max="9" width="12.7265625" customWidth="1"/>
    <col min="10" max="10" width="13.26953125" customWidth="1"/>
    <col min="11" max="11" width="14" customWidth="1"/>
    <col min="12" max="12" width="19" customWidth="1"/>
    <col min="13" max="13" width="18" customWidth="1"/>
    <col min="14" max="14" width="15.81640625" customWidth="1"/>
    <col min="15" max="15" width="11.1796875" hidden="1" customWidth="1"/>
    <col min="16" max="16" width="14.26953125" hidden="1" customWidth="1"/>
    <col min="17" max="17" width="38.81640625" customWidth="1"/>
  </cols>
  <sheetData>
    <row r="2" spans="2:17" x14ac:dyDescent="0.35">
      <c r="B2" s="161" t="s">
        <v>251</v>
      </c>
      <c r="C2" s="161"/>
      <c r="D2" s="161"/>
      <c r="E2" s="161"/>
      <c r="F2" s="161"/>
      <c r="G2" s="17"/>
      <c r="H2" s="18"/>
      <c r="I2" s="14"/>
      <c r="J2" s="50"/>
      <c r="K2" s="50"/>
      <c r="L2" s="50"/>
      <c r="M2" s="50"/>
      <c r="N2" s="50"/>
    </row>
    <row r="3" spans="2:17" x14ac:dyDescent="0.35">
      <c r="B3" s="19"/>
      <c r="C3" s="19"/>
      <c r="D3" s="19"/>
      <c r="E3" s="19"/>
      <c r="F3" s="19"/>
      <c r="G3" s="19"/>
      <c r="H3" s="20"/>
      <c r="I3" s="15"/>
      <c r="J3" s="50"/>
      <c r="K3" s="50"/>
      <c r="L3" s="50"/>
      <c r="M3" s="50"/>
      <c r="N3" s="50"/>
    </row>
    <row r="4" spans="2:17" x14ac:dyDescent="0.35">
      <c r="B4" s="162" t="s">
        <v>253</v>
      </c>
      <c r="C4" s="162"/>
      <c r="D4" s="162"/>
      <c r="E4" s="162"/>
      <c r="F4" s="162"/>
      <c r="G4" s="162"/>
      <c r="H4" s="21"/>
      <c r="I4" s="16"/>
      <c r="J4" s="93"/>
      <c r="K4" s="93"/>
      <c r="L4" s="93"/>
      <c r="M4" s="93"/>
      <c r="N4" s="50"/>
    </row>
    <row r="5" spans="2:17" ht="26.25" customHeight="1" x14ac:dyDescent="0.35">
      <c r="B5" s="140" t="s">
        <v>350</v>
      </c>
      <c r="C5" s="140"/>
      <c r="D5" s="140"/>
      <c r="E5" s="140"/>
      <c r="F5" s="140"/>
      <c r="G5" s="140"/>
      <c r="H5" s="140"/>
      <c r="I5" s="140"/>
      <c r="J5" s="140"/>
      <c r="K5" s="93"/>
      <c r="L5" s="93"/>
      <c r="M5" s="93"/>
      <c r="N5" s="50"/>
    </row>
    <row r="6" spans="2:17" ht="5.25" customHeight="1" x14ac:dyDescent="0.35">
      <c r="B6" s="163" t="s">
        <v>252</v>
      </c>
      <c r="C6" s="163"/>
      <c r="D6" s="163"/>
      <c r="E6" s="163"/>
      <c r="F6" s="163"/>
      <c r="G6" s="163"/>
      <c r="H6" s="21"/>
      <c r="I6" s="16"/>
      <c r="J6" s="93"/>
      <c r="K6" s="93"/>
      <c r="L6" s="93"/>
      <c r="M6" s="93"/>
      <c r="N6" s="50"/>
    </row>
    <row r="7" spans="2:17" ht="26.25" customHeight="1" x14ac:dyDescent="0.35">
      <c r="B7" s="141" t="s">
        <v>349</v>
      </c>
      <c r="C7" s="141"/>
      <c r="D7" s="141"/>
      <c r="E7" s="141"/>
      <c r="F7" s="141"/>
      <c r="G7" s="141"/>
      <c r="H7" s="141"/>
      <c r="I7" s="141"/>
      <c r="J7" s="93"/>
      <c r="K7" s="93"/>
      <c r="L7" s="93"/>
      <c r="M7" s="93"/>
      <c r="N7" s="50"/>
    </row>
    <row r="8" spans="2:17" x14ac:dyDescent="0.3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50"/>
    </row>
    <row r="9" spans="2:17" x14ac:dyDescent="0.35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2:17" ht="36.75" customHeight="1" x14ac:dyDescent="0.45">
      <c r="B10" s="25"/>
      <c r="C10" s="25"/>
      <c r="D10" s="25"/>
      <c r="E10" s="51"/>
      <c r="F10" s="51"/>
      <c r="G10" s="51"/>
      <c r="H10" s="52"/>
      <c r="I10" s="53" t="s">
        <v>13</v>
      </c>
      <c r="J10" s="53" t="s">
        <v>13</v>
      </c>
      <c r="K10" s="54"/>
      <c r="L10" s="55"/>
      <c r="M10" s="53" t="s">
        <v>13</v>
      </c>
      <c r="N10" s="53" t="s">
        <v>13</v>
      </c>
      <c r="O10" s="38" t="s">
        <v>63</v>
      </c>
      <c r="P10" s="38" t="s">
        <v>319</v>
      </c>
    </row>
    <row r="11" spans="2:17" ht="88.5" customHeight="1" x14ac:dyDescent="0.45">
      <c r="B11" s="56"/>
      <c r="C11" s="57" t="s">
        <v>0</v>
      </c>
      <c r="D11" s="58" t="s">
        <v>1</v>
      </c>
      <c r="E11" s="58" t="s">
        <v>2</v>
      </c>
      <c r="F11" s="58" t="s">
        <v>35</v>
      </c>
      <c r="G11" s="59" t="s">
        <v>254</v>
      </c>
      <c r="H11" s="58" t="s">
        <v>3</v>
      </c>
      <c r="I11" s="58" t="s">
        <v>11</v>
      </c>
      <c r="J11" s="58" t="s">
        <v>31</v>
      </c>
      <c r="K11" s="58" t="s">
        <v>33</v>
      </c>
      <c r="L11" s="58" t="s">
        <v>32</v>
      </c>
      <c r="M11" s="58" t="s">
        <v>34</v>
      </c>
      <c r="N11" s="58" t="s">
        <v>12</v>
      </c>
      <c r="O11" s="7"/>
      <c r="P11" s="24"/>
      <c r="Q11" s="22"/>
    </row>
    <row r="12" spans="2:17" x14ac:dyDescent="0.35">
      <c r="B12" s="155" t="s">
        <v>250</v>
      </c>
      <c r="C12" s="156" t="s">
        <v>102</v>
      </c>
      <c r="D12" s="60" t="s">
        <v>103</v>
      </c>
      <c r="E12" s="145" t="s">
        <v>104</v>
      </c>
      <c r="F12" s="145" t="s">
        <v>36</v>
      </c>
      <c r="G12" s="158">
        <v>1230</v>
      </c>
      <c r="H12" s="145" t="s">
        <v>30</v>
      </c>
      <c r="I12" s="166"/>
      <c r="J12" s="146"/>
      <c r="K12" s="149">
        <f>ROUND(I12*(100-J12)/100,2)</f>
        <v>0</v>
      </c>
      <c r="L12" s="167">
        <f>K12*G12</f>
        <v>0</v>
      </c>
      <c r="M12" s="143"/>
      <c r="N12" s="165"/>
      <c r="O12" s="39"/>
      <c r="P12" s="23" t="s">
        <v>53</v>
      </c>
    </row>
    <row r="13" spans="2:17" x14ac:dyDescent="0.35">
      <c r="B13" s="155"/>
      <c r="C13" s="156"/>
      <c r="D13" s="60" t="s">
        <v>105</v>
      </c>
      <c r="E13" s="145"/>
      <c r="F13" s="145"/>
      <c r="G13" s="158"/>
      <c r="H13" s="145"/>
      <c r="I13" s="166"/>
      <c r="J13" s="147"/>
      <c r="K13" s="150"/>
      <c r="L13" s="167"/>
      <c r="M13" s="143"/>
      <c r="N13" s="165"/>
      <c r="O13" s="39"/>
      <c r="P13" s="23"/>
    </row>
    <row r="14" spans="2:17" ht="18.5" x14ac:dyDescent="0.35">
      <c r="B14" s="155"/>
      <c r="C14" s="156"/>
      <c r="D14" s="60" t="s">
        <v>106</v>
      </c>
      <c r="E14" s="145"/>
      <c r="F14" s="145"/>
      <c r="G14" s="158"/>
      <c r="H14" s="145"/>
      <c r="I14" s="166"/>
      <c r="J14" s="147"/>
      <c r="K14" s="150"/>
      <c r="L14" s="167"/>
      <c r="M14" s="143"/>
      <c r="N14" s="165"/>
      <c r="O14" s="40"/>
      <c r="P14" s="23"/>
    </row>
    <row r="15" spans="2:17" ht="25.5" customHeight="1" x14ac:dyDescent="0.45">
      <c r="B15" s="155"/>
      <c r="C15" s="156"/>
      <c r="D15" s="60" t="s">
        <v>107</v>
      </c>
      <c r="E15" s="145"/>
      <c r="F15" s="145"/>
      <c r="G15" s="158"/>
      <c r="H15" s="145"/>
      <c r="I15" s="166"/>
      <c r="J15" s="148"/>
      <c r="K15" s="151"/>
      <c r="L15" s="167"/>
      <c r="M15" s="143"/>
      <c r="N15" s="165"/>
      <c r="O15" s="41"/>
      <c r="P15" s="23"/>
    </row>
    <row r="16" spans="2:17" ht="18.5" x14ac:dyDescent="0.45">
      <c r="B16" s="155" t="s">
        <v>262</v>
      </c>
      <c r="C16" s="156" t="s">
        <v>108</v>
      </c>
      <c r="D16" s="60" t="s">
        <v>109</v>
      </c>
      <c r="E16" s="145" t="s">
        <v>110</v>
      </c>
      <c r="F16" s="145" t="s">
        <v>36</v>
      </c>
      <c r="G16" s="158">
        <v>410</v>
      </c>
      <c r="H16" s="145" t="s">
        <v>30</v>
      </c>
      <c r="I16" s="166"/>
      <c r="J16" s="146"/>
      <c r="K16" s="149">
        <f t="shared" ref="K16:K75" si="0">ROUND(I16*(100-J16)/100,2)</f>
        <v>0</v>
      </c>
      <c r="L16" s="167">
        <f>K16*G16</f>
        <v>0</v>
      </c>
      <c r="M16" s="165"/>
      <c r="N16" s="165"/>
      <c r="O16" s="41"/>
      <c r="P16" s="23" t="s">
        <v>53</v>
      </c>
    </row>
    <row r="17" spans="2:16" ht="18.5" x14ac:dyDescent="0.35">
      <c r="B17" s="155"/>
      <c r="C17" s="156"/>
      <c r="D17" s="60" t="s">
        <v>111</v>
      </c>
      <c r="E17" s="145"/>
      <c r="F17" s="145"/>
      <c r="G17" s="158"/>
      <c r="H17" s="145"/>
      <c r="I17" s="166"/>
      <c r="J17" s="147"/>
      <c r="K17" s="150"/>
      <c r="L17" s="167"/>
      <c r="M17" s="165"/>
      <c r="N17" s="165"/>
      <c r="O17" s="40"/>
      <c r="P17" s="23"/>
    </row>
    <row r="18" spans="2:16" ht="18.5" x14ac:dyDescent="0.45">
      <c r="B18" s="155"/>
      <c r="C18" s="156"/>
      <c r="D18" s="60" t="s">
        <v>112</v>
      </c>
      <c r="E18" s="145"/>
      <c r="F18" s="145"/>
      <c r="G18" s="158"/>
      <c r="H18" s="145"/>
      <c r="I18" s="166"/>
      <c r="J18" s="147"/>
      <c r="K18" s="150"/>
      <c r="L18" s="167"/>
      <c r="M18" s="165"/>
      <c r="N18" s="165"/>
      <c r="O18" s="41"/>
      <c r="P18" s="23"/>
    </row>
    <row r="19" spans="2:16" x14ac:dyDescent="0.35">
      <c r="B19" s="155"/>
      <c r="C19" s="156"/>
      <c r="D19" s="61" t="s">
        <v>113</v>
      </c>
      <c r="E19" s="145"/>
      <c r="F19" s="145"/>
      <c r="G19" s="158"/>
      <c r="H19" s="145"/>
      <c r="I19" s="166"/>
      <c r="J19" s="147"/>
      <c r="K19" s="150"/>
      <c r="L19" s="167"/>
      <c r="M19" s="165"/>
      <c r="N19" s="165"/>
      <c r="O19" s="24"/>
      <c r="P19" s="23"/>
    </row>
    <row r="20" spans="2:16" x14ac:dyDescent="0.35">
      <c r="B20" s="155"/>
      <c r="C20" s="156"/>
      <c r="D20" s="60" t="s">
        <v>114</v>
      </c>
      <c r="E20" s="145"/>
      <c r="F20" s="145"/>
      <c r="G20" s="158"/>
      <c r="H20" s="145"/>
      <c r="I20" s="166"/>
      <c r="J20" s="148"/>
      <c r="K20" s="151"/>
      <c r="L20" s="167"/>
      <c r="M20" s="165"/>
      <c r="N20" s="165"/>
      <c r="O20" s="24"/>
      <c r="P20" s="23"/>
    </row>
    <row r="21" spans="2:16" x14ac:dyDescent="0.35">
      <c r="B21" s="155" t="s">
        <v>263</v>
      </c>
      <c r="C21" s="156" t="s">
        <v>115</v>
      </c>
      <c r="D21" s="60" t="s">
        <v>116</v>
      </c>
      <c r="E21" s="145" t="s">
        <v>117</v>
      </c>
      <c r="F21" s="145" t="s">
        <v>36</v>
      </c>
      <c r="G21" s="145">
        <v>400</v>
      </c>
      <c r="H21" s="145" t="s">
        <v>214</v>
      </c>
      <c r="I21" s="166"/>
      <c r="J21" s="146"/>
      <c r="K21" s="149">
        <f t="shared" si="0"/>
        <v>0</v>
      </c>
      <c r="L21" s="167">
        <f>K21*G21</f>
        <v>0</v>
      </c>
      <c r="M21" s="165"/>
      <c r="N21" s="165"/>
      <c r="O21" s="24"/>
      <c r="P21" s="23" t="s">
        <v>53</v>
      </c>
    </row>
    <row r="22" spans="2:16" ht="25.5" customHeight="1" x14ac:dyDescent="0.35">
      <c r="B22" s="155"/>
      <c r="C22" s="156"/>
      <c r="D22" s="60" t="s">
        <v>118</v>
      </c>
      <c r="E22" s="145"/>
      <c r="F22" s="145"/>
      <c r="G22" s="145"/>
      <c r="H22" s="145"/>
      <c r="I22" s="166"/>
      <c r="J22" s="148"/>
      <c r="K22" s="151"/>
      <c r="L22" s="167"/>
      <c r="M22" s="165"/>
      <c r="N22" s="165"/>
      <c r="O22" s="24"/>
      <c r="P22" s="23"/>
    </row>
    <row r="23" spans="2:16" ht="59.25" customHeight="1" x14ac:dyDescent="0.35">
      <c r="B23" s="62" t="s">
        <v>265</v>
      </c>
      <c r="C23" s="63" t="s">
        <v>119</v>
      </c>
      <c r="D23" s="64" t="s">
        <v>120</v>
      </c>
      <c r="E23" s="65" t="s">
        <v>121</v>
      </c>
      <c r="F23" s="62" t="s">
        <v>36</v>
      </c>
      <c r="G23" s="62">
        <v>160</v>
      </c>
      <c r="H23" s="62" t="s">
        <v>214</v>
      </c>
      <c r="I23" s="94"/>
      <c r="J23" s="95"/>
      <c r="K23" s="66">
        <f t="shared" si="0"/>
        <v>0</v>
      </c>
      <c r="L23" s="68">
        <f>K23*G23</f>
        <v>0</v>
      </c>
      <c r="M23" s="97"/>
      <c r="N23" s="97"/>
      <c r="O23" s="24"/>
      <c r="P23" s="23" t="s">
        <v>53</v>
      </c>
    </row>
    <row r="24" spans="2:16" ht="31.5" customHeight="1" x14ac:dyDescent="0.35">
      <c r="B24" s="155" t="s">
        <v>266</v>
      </c>
      <c r="C24" s="156" t="s">
        <v>122</v>
      </c>
      <c r="D24" s="60" t="s">
        <v>123</v>
      </c>
      <c r="E24" s="145" t="s">
        <v>124</v>
      </c>
      <c r="F24" s="145" t="s">
        <v>36</v>
      </c>
      <c r="G24" s="145">
        <v>480</v>
      </c>
      <c r="H24" s="145" t="s">
        <v>9</v>
      </c>
      <c r="I24" s="166"/>
      <c r="J24" s="146"/>
      <c r="K24" s="149">
        <f t="shared" si="0"/>
        <v>0</v>
      </c>
      <c r="L24" s="167">
        <f>K24*G24</f>
        <v>0</v>
      </c>
      <c r="M24" s="165"/>
      <c r="N24" s="165"/>
      <c r="O24" s="24"/>
      <c r="P24" s="23" t="s">
        <v>53</v>
      </c>
    </row>
    <row r="25" spans="2:16" ht="45.75" customHeight="1" x14ac:dyDescent="0.35">
      <c r="B25" s="155"/>
      <c r="C25" s="156"/>
      <c r="D25" s="60" t="s">
        <v>125</v>
      </c>
      <c r="E25" s="145"/>
      <c r="F25" s="145"/>
      <c r="G25" s="145"/>
      <c r="H25" s="145"/>
      <c r="I25" s="166"/>
      <c r="J25" s="147"/>
      <c r="K25" s="150"/>
      <c r="L25" s="167"/>
      <c r="M25" s="165"/>
      <c r="N25" s="165"/>
      <c r="O25" s="24"/>
      <c r="P25" s="23"/>
    </row>
    <row r="26" spans="2:16" ht="27" customHeight="1" x14ac:dyDescent="0.35">
      <c r="B26" s="155"/>
      <c r="C26" s="156"/>
      <c r="D26" s="60" t="s">
        <v>126</v>
      </c>
      <c r="E26" s="145"/>
      <c r="F26" s="145"/>
      <c r="G26" s="145"/>
      <c r="H26" s="145"/>
      <c r="I26" s="166"/>
      <c r="J26" s="148"/>
      <c r="K26" s="151"/>
      <c r="L26" s="167"/>
      <c r="M26" s="165"/>
      <c r="N26" s="165"/>
      <c r="O26" s="24"/>
      <c r="P26" s="23"/>
    </row>
    <row r="27" spans="2:16" ht="60" customHeight="1" x14ac:dyDescent="0.35">
      <c r="B27" s="62" t="s">
        <v>267</v>
      </c>
      <c r="C27" s="63" t="s">
        <v>127</v>
      </c>
      <c r="D27" s="64" t="s">
        <v>128</v>
      </c>
      <c r="E27" s="65" t="s">
        <v>129</v>
      </c>
      <c r="F27" s="62" t="s">
        <v>36</v>
      </c>
      <c r="G27" s="62">
        <v>600</v>
      </c>
      <c r="H27" s="62" t="s">
        <v>214</v>
      </c>
      <c r="I27" s="94"/>
      <c r="J27" s="95"/>
      <c r="K27" s="66">
        <f t="shared" si="0"/>
        <v>0</v>
      </c>
      <c r="L27" s="68">
        <f>K27*G27</f>
        <v>0</v>
      </c>
      <c r="M27" s="97"/>
      <c r="N27" s="97"/>
      <c r="O27" s="24"/>
      <c r="P27" s="23" t="s">
        <v>53</v>
      </c>
    </row>
    <row r="28" spans="2:16" x14ac:dyDescent="0.35">
      <c r="B28" s="155" t="s">
        <v>268</v>
      </c>
      <c r="C28" s="156" t="s">
        <v>75</v>
      </c>
      <c r="D28" s="60" t="s">
        <v>76</v>
      </c>
      <c r="E28" s="145" t="s">
        <v>77</v>
      </c>
      <c r="F28" s="145" t="s">
        <v>36</v>
      </c>
      <c r="G28" s="145">
        <v>410</v>
      </c>
      <c r="H28" s="145" t="s">
        <v>30</v>
      </c>
      <c r="I28" s="166"/>
      <c r="J28" s="146"/>
      <c r="K28" s="149">
        <f t="shared" si="0"/>
        <v>0</v>
      </c>
      <c r="L28" s="167">
        <f>K28*G28</f>
        <v>0</v>
      </c>
      <c r="M28" s="165"/>
      <c r="N28" s="165"/>
      <c r="O28" s="24"/>
      <c r="P28" s="23" t="s">
        <v>53</v>
      </c>
    </row>
    <row r="29" spans="2:16" ht="25.5" customHeight="1" x14ac:dyDescent="0.35">
      <c r="B29" s="155"/>
      <c r="C29" s="156"/>
      <c r="D29" s="60" t="s">
        <v>78</v>
      </c>
      <c r="E29" s="145"/>
      <c r="F29" s="145"/>
      <c r="G29" s="145"/>
      <c r="H29" s="145"/>
      <c r="I29" s="166"/>
      <c r="J29" s="147"/>
      <c r="K29" s="150"/>
      <c r="L29" s="167"/>
      <c r="M29" s="165"/>
      <c r="N29" s="165"/>
      <c r="O29" s="24"/>
      <c r="P29" s="23"/>
    </row>
    <row r="30" spans="2:16" x14ac:dyDescent="0.35">
      <c r="B30" s="155"/>
      <c r="C30" s="156"/>
      <c r="D30" s="60" t="s">
        <v>79</v>
      </c>
      <c r="E30" s="145"/>
      <c r="F30" s="145"/>
      <c r="G30" s="145"/>
      <c r="H30" s="145"/>
      <c r="I30" s="166"/>
      <c r="J30" s="147"/>
      <c r="K30" s="150"/>
      <c r="L30" s="167"/>
      <c r="M30" s="165"/>
      <c r="N30" s="165"/>
      <c r="O30" s="24"/>
      <c r="P30" s="23"/>
    </row>
    <row r="31" spans="2:16" ht="25" x14ac:dyDescent="0.35">
      <c r="B31" s="155"/>
      <c r="C31" s="156"/>
      <c r="D31" s="60" t="s">
        <v>80</v>
      </c>
      <c r="E31" s="145"/>
      <c r="F31" s="145"/>
      <c r="G31" s="145"/>
      <c r="H31" s="145"/>
      <c r="I31" s="166"/>
      <c r="J31" s="148"/>
      <c r="K31" s="151"/>
      <c r="L31" s="167"/>
      <c r="M31" s="165"/>
      <c r="N31" s="165"/>
      <c r="O31" s="24"/>
      <c r="P31" s="23"/>
    </row>
    <row r="32" spans="2:16" x14ac:dyDescent="0.35">
      <c r="B32" s="155" t="s">
        <v>269</v>
      </c>
      <c r="C32" s="156" t="s">
        <v>75</v>
      </c>
      <c r="D32" s="60" t="s">
        <v>76</v>
      </c>
      <c r="E32" s="145" t="s">
        <v>77</v>
      </c>
      <c r="F32" s="145" t="s">
        <v>36</v>
      </c>
      <c r="G32" s="145">
        <v>40</v>
      </c>
      <c r="H32" s="145" t="s">
        <v>320</v>
      </c>
      <c r="I32" s="166"/>
      <c r="J32" s="146"/>
      <c r="K32" s="149">
        <f t="shared" si="0"/>
        <v>0</v>
      </c>
      <c r="L32" s="171">
        <f>K32*G32</f>
        <v>0</v>
      </c>
      <c r="M32" s="143"/>
      <c r="N32" s="165"/>
      <c r="O32" s="24"/>
      <c r="P32" s="23" t="s">
        <v>74</v>
      </c>
    </row>
    <row r="33" spans="2:16" ht="25.5" customHeight="1" x14ac:dyDescent="0.35">
      <c r="B33" s="155"/>
      <c r="C33" s="156"/>
      <c r="D33" s="60" t="s">
        <v>78</v>
      </c>
      <c r="E33" s="145"/>
      <c r="F33" s="145"/>
      <c r="G33" s="145"/>
      <c r="H33" s="145"/>
      <c r="I33" s="166"/>
      <c r="J33" s="147"/>
      <c r="K33" s="150"/>
      <c r="L33" s="171"/>
      <c r="M33" s="143"/>
      <c r="N33" s="165"/>
      <c r="O33" s="24"/>
      <c r="P33" s="23"/>
    </row>
    <row r="34" spans="2:16" x14ac:dyDescent="0.35">
      <c r="B34" s="155"/>
      <c r="C34" s="156"/>
      <c r="D34" s="60" t="s">
        <v>79</v>
      </c>
      <c r="E34" s="145"/>
      <c r="F34" s="145"/>
      <c r="G34" s="145"/>
      <c r="H34" s="145"/>
      <c r="I34" s="166"/>
      <c r="J34" s="147"/>
      <c r="K34" s="150"/>
      <c r="L34" s="171"/>
      <c r="M34" s="143"/>
      <c r="N34" s="165"/>
      <c r="O34" s="24"/>
      <c r="P34" s="23"/>
    </row>
    <row r="35" spans="2:16" ht="25" x14ac:dyDescent="0.35">
      <c r="B35" s="155"/>
      <c r="C35" s="156"/>
      <c r="D35" s="60" t="s">
        <v>80</v>
      </c>
      <c r="E35" s="145"/>
      <c r="F35" s="145"/>
      <c r="G35" s="145"/>
      <c r="H35" s="145"/>
      <c r="I35" s="166"/>
      <c r="J35" s="148"/>
      <c r="K35" s="151"/>
      <c r="L35" s="171"/>
      <c r="M35" s="143"/>
      <c r="N35" s="165"/>
      <c r="O35" s="24"/>
      <c r="P35" s="23"/>
    </row>
    <row r="36" spans="2:16" x14ac:dyDescent="0.35">
      <c r="B36" s="155" t="s">
        <v>270</v>
      </c>
      <c r="C36" s="156" t="s">
        <v>81</v>
      </c>
      <c r="D36" s="60" t="s">
        <v>76</v>
      </c>
      <c r="E36" s="145" t="s">
        <v>82</v>
      </c>
      <c r="F36" s="145" t="s">
        <v>36</v>
      </c>
      <c r="G36" s="158">
        <v>7000</v>
      </c>
      <c r="H36" s="145" t="s">
        <v>7</v>
      </c>
      <c r="I36" s="166"/>
      <c r="J36" s="146"/>
      <c r="K36" s="149">
        <f t="shared" si="0"/>
        <v>0</v>
      </c>
      <c r="L36" s="167">
        <f>K36*G36</f>
        <v>0</v>
      </c>
      <c r="M36" s="165"/>
      <c r="N36" s="165"/>
      <c r="O36" s="24"/>
      <c r="P36" s="23" t="s">
        <v>53</v>
      </c>
    </row>
    <row r="37" spans="2:16" x14ac:dyDescent="0.35">
      <c r="B37" s="155"/>
      <c r="C37" s="156"/>
      <c r="D37" s="60" t="s">
        <v>83</v>
      </c>
      <c r="E37" s="145"/>
      <c r="F37" s="145"/>
      <c r="G37" s="158"/>
      <c r="H37" s="145"/>
      <c r="I37" s="166"/>
      <c r="J37" s="147"/>
      <c r="K37" s="150"/>
      <c r="L37" s="167"/>
      <c r="M37" s="165"/>
      <c r="N37" s="165"/>
      <c r="O37" s="24"/>
      <c r="P37" s="23"/>
    </row>
    <row r="38" spans="2:16" x14ac:dyDescent="0.35">
      <c r="B38" s="155"/>
      <c r="C38" s="156"/>
      <c r="D38" s="60" t="s">
        <v>79</v>
      </c>
      <c r="E38" s="145"/>
      <c r="F38" s="145"/>
      <c r="G38" s="158"/>
      <c r="H38" s="145"/>
      <c r="I38" s="166"/>
      <c r="J38" s="147"/>
      <c r="K38" s="150"/>
      <c r="L38" s="167"/>
      <c r="M38" s="165"/>
      <c r="N38" s="165"/>
      <c r="O38" s="24"/>
      <c r="P38" s="23"/>
    </row>
    <row r="39" spans="2:16" ht="25" x14ac:dyDescent="0.35">
      <c r="B39" s="155"/>
      <c r="C39" s="156"/>
      <c r="D39" s="60" t="s">
        <v>80</v>
      </c>
      <c r="E39" s="145"/>
      <c r="F39" s="145"/>
      <c r="G39" s="158"/>
      <c r="H39" s="145"/>
      <c r="I39" s="166"/>
      <c r="J39" s="148"/>
      <c r="K39" s="151"/>
      <c r="L39" s="167"/>
      <c r="M39" s="165"/>
      <c r="N39" s="165"/>
      <c r="O39" s="24"/>
      <c r="P39" s="23"/>
    </row>
    <row r="40" spans="2:16" x14ac:dyDescent="0.35">
      <c r="B40" s="155" t="s">
        <v>271</v>
      </c>
      <c r="C40" s="156" t="s">
        <v>81</v>
      </c>
      <c r="D40" s="60" t="s">
        <v>76</v>
      </c>
      <c r="E40" s="145" t="s">
        <v>82</v>
      </c>
      <c r="F40" s="145" t="s">
        <v>36</v>
      </c>
      <c r="G40" s="158">
        <v>820</v>
      </c>
      <c r="H40" s="145" t="s">
        <v>30</v>
      </c>
      <c r="I40" s="166"/>
      <c r="J40" s="146"/>
      <c r="K40" s="149">
        <f t="shared" si="0"/>
        <v>0</v>
      </c>
      <c r="L40" s="167">
        <f>K40*G40</f>
        <v>0</v>
      </c>
      <c r="M40" s="165"/>
      <c r="N40" s="165"/>
      <c r="O40" s="24"/>
      <c r="P40" s="23" t="s">
        <v>53</v>
      </c>
    </row>
    <row r="41" spans="2:16" ht="25.5" customHeight="1" x14ac:dyDescent="0.35">
      <c r="B41" s="155"/>
      <c r="C41" s="156"/>
      <c r="D41" s="60" t="s">
        <v>83</v>
      </c>
      <c r="E41" s="145"/>
      <c r="F41" s="145"/>
      <c r="G41" s="158"/>
      <c r="H41" s="145"/>
      <c r="I41" s="166"/>
      <c r="J41" s="147"/>
      <c r="K41" s="150"/>
      <c r="L41" s="167"/>
      <c r="M41" s="165"/>
      <c r="N41" s="165"/>
      <c r="O41" s="24"/>
      <c r="P41" s="23"/>
    </row>
    <row r="42" spans="2:16" x14ac:dyDescent="0.35">
      <c r="B42" s="155"/>
      <c r="C42" s="156"/>
      <c r="D42" s="60" t="s">
        <v>79</v>
      </c>
      <c r="E42" s="145"/>
      <c r="F42" s="145"/>
      <c r="G42" s="158"/>
      <c r="H42" s="145"/>
      <c r="I42" s="166"/>
      <c r="J42" s="147"/>
      <c r="K42" s="150"/>
      <c r="L42" s="167"/>
      <c r="M42" s="165"/>
      <c r="N42" s="165"/>
      <c r="O42" s="24"/>
      <c r="P42" s="23"/>
    </row>
    <row r="43" spans="2:16" ht="25" x14ac:dyDescent="0.35">
      <c r="B43" s="155"/>
      <c r="C43" s="156"/>
      <c r="D43" s="60" t="s">
        <v>80</v>
      </c>
      <c r="E43" s="145"/>
      <c r="F43" s="145"/>
      <c r="G43" s="158"/>
      <c r="H43" s="145"/>
      <c r="I43" s="166"/>
      <c r="J43" s="148"/>
      <c r="K43" s="151"/>
      <c r="L43" s="167"/>
      <c r="M43" s="165"/>
      <c r="N43" s="165"/>
      <c r="O43" s="24"/>
      <c r="P43" s="23"/>
    </row>
    <row r="44" spans="2:16" x14ac:dyDescent="0.35">
      <c r="B44" s="155" t="s">
        <v>272</v>
      </c>
      <c r="C44" s="156" t="s">
        <v>81</v>
      </c>
      <c r="D44" s="60" t="s">
        <v>76</v>
      </c>
      <c r="E44" s="145" t="s">
        <v>82</v>
      </c>
      <c r="F44" s="145" t="s">
        <v>36</v>
      </c>
      <c r="G44" s="158">
        <v>40</v>
      </c>
      <c r="H44" s="145" t="s">
        <v>320</v>
      </c>
      <c r="I44" s="166"/>
      <c r="J44" s="146"/>
      <c r="K44" s="149">
        <f t="shared" si="0"/>
        <v>0</v>
      </c>
      <c r="L44" s="167">
        <f>K44*G44</f>
        <v>0</v>
      </c>
      <c r="M44" s="143"/>
      <c r="N44" s="165"/>
      <c r="O44" s="24"/>
      <c r="P44" s="23" t="s">
        <v>74</v>
      </c>
    </row>
    <row r="45" spans="2:16" ht="25.5" customHeight="1" x14ac:dyDescent="0.35">
      <c r="B45" s="155"/>
      <c r="C45" s="156"/>
      <c r="D45" s="60" t="s">
        <v>83</v>
      </c>
      <c r="E45" s="145"/>
      <c r="F45" s="145"/>
      <c r="G45" s="145"/>
      <c r="H45" s="145"/>
      <c r="I45" s="166"/>
      <c r="J45" s="147"/>
      <c r="K45" s="150"/>
      <c r="L45" s="167"/>
      <c r="M45" s="143"/>
      <c r="N45" s="165"/>
      <c r="O45" s="24"/>
      <c r="P45" s="23"/>
    </row>
    <row r="46" spans="2:16" x14ac:dyDescent="0.35">
      <c r="B46" s="155"/>
      <c r="C46" s="156"/>
      <c r="D46" s="60" t="s">
        <v>79</v>
      </c>
      <c r="E46" s="145"/>
      <c r="F46" s="145"/>
      <c r="G46" s="145"/>
      <c r="H46" s="145"/>
      <c r="I46" s="166"/>
      <c r="J46" s="147"/>
      <c r="K46" s="150"/>
      <c r="L46" s="167"/>
      <c r="M46" s="143"/>
      <c r="N46" s="165"/>
      <c r="O46" s="24"/>
      <c r="P46" s="23"/>
    </row>
    <row r="47" spans="2:16" ht="25" x14ac:dyDescent="0.35">
      <c r="B47" s="155"/>
      <c r="C47" s="156"/>
      <c r="D47" s="60" t="s">
        <v>80</v>
      </c>
      <c r="E47" s="145"/>
      <c r="F47" s="145"/>
      <c r="G47" s="145"/>
      <c r="H47" s="145"/>
      <c r="I47" s="166"/>
      <c r="J47" s="148"/>
      <c r="K47" s="151"/>
      <c r="L47" s="167"/>
      <c r="M47" s="143"/>
      <c r="N47" s="165"/>
      <c r="O47" s="24"/>
      <c r="P47" s="23"/>
    </row>
    <row r="48" spans="2:16" x14ac:dyDescent="0.35">
      <c r="B48" s="155" t="s">
        <v>273</v>
      </c>
      <c r="C48" s="156" t="s">
        <v>84</v>
      </c>
      <c r="D48" s="60" t="s">
        <v>76</v>
      </c>
      <c r="E48" s="145" t="s">
        <v>85</v>
      </c>
      <c r="F48" s="145" t="s">
        <v>36</v>
      </c>
      <c r="G48" s="158">
        <v>1640</v>
      </c>
      <c r="H48" s="145" t="s">
        <v>30</v>
      </c>
      <c r="I48" s="166"/>
      <c r="J48" s="146"/>
      <c r="K48" s="149">
        <f t="shared" si="0"/>
        <v>0</v>
      </c>
      <c r="L48" s="167">
        <f t="shared" ref="L48" si="1">K48*G48</f>
        <v>0</v>
      </c>
      <c r="M48" s="165"/>
      <c r="N48" s="165"/>
      <c r="O48" s="24"/>
      <c r="P48" s="23" t="s">
        <v>53</v>
      </c>
    </row>
    <row r="49" spans="2:16" ht="25.5" customHeight="1" x14ac:dyDescent="0.35">
      <c r="B49" s="155"/>
      <c r="C49" s="156"/>
      <c r="D49" s="60" t="s">
        <v>83</v>
      </c>
      <c r="E49" s="145"/>
      <c r="F49" s="145"/>
      <c r="G49" s="158"/>
      <c r="H49" s="145"/>
      <c r="I49" s="166"/>
      <c r="J49" s="147"/>
      <c r="K49" s="150"/>
      <c r="L49" s="167"/>
      <c r="M49" s="165"/>
      <c r="N49" s="165"/>
      <c r="O49" s="24"/>
      <c r="P49" s="23"/>
    </row>
    <row r="50" spans="2:16" x14ac:dyDescent="0.35">
      <c r="B50" s="155"/>
      <c r="C50" s="156"/>
      <c r="D50" s="60" t="s">
        <v>79</v>
      </c>
      <c r="E50" s="145"/>
      <c r="F50" s="145"/>
      <c r="G50" s="158"/>
      <c r="H50" s="145"/>
      <c r="I50" s="166"/>
      <c r="J50" s="147"/>
      <c r="K50" s="150"/>
      <c r="L50" s="167"/>
      <c r="M50" s="165"/>
      <c r="N50" s="165"/>
      <c r="O50" s="24"/>
      <c r="P50" s="23"/>
    </row>
    <row r="51" spans="2:16" ht="25" x14ac:dyDescent="0.35">
      <c r="B51" s="155"/>
      <c r="C51" s="156"/>
      <c r="D51" s="60" t="s">
        <v>80</v>
      </c>
      <c r="E51" s="145"/>
      <c r="F51" s="145"/>
      <c r="G51" s="158"/>
      <c r="H51" s="145"/>
      <c r="I51" s="166"/>
      <c r="J51" s="148"/>
      <c r="K51" s="151"/>
      <c r="L51" s="167"/>
      <c r="M51" s="165"/>
      <c r="N51" s="165"/>
      <c r="O51" s="24"/>
      <c r="P51" s="23"/>
    </row>
    <row r="52" spans="2:16" x14ac:dyDescent="0.35">
      <c r="B52" s="155" t="s">
        <v>274</v>
      </c>
      <c r="C52" s="156" t="s">
        <v>84</v>
      </c>
      <c r="D52" s="60" t="s">
        <v>76</v>
      </c>
      <c r="E52" s="145" t="s">
        <v>85</v>
      </c>
      <c r="F52" s="145" t="s">
        <v>36</v>
      </c>
      <c r="G52" s="158">
        <v>40</v>
      </c>
      <c r="H52" s="145" t="s">
        <v>320</v>
      </c>
      <c r="I52" s="166"/>
      <c r="J52" s="146"/>
      <c r="K52" s="149">
        <f t="shared" si="0"/>
        <v>0</v>
      </c>
      <c r="L52" s="167">
        <f>K52*G52</f>
        <v>0</v>
      </c>
      <c r="M52" s="143"/>
      <c r="N52" s="165"/>
      <c r="O52" s="24"/>
      <c r="P52" s="23" t="s">
        <v>74</v>
      </c>
    </row>
    <row r="53" spans="2:16" ht="25.5" customHeight="1" x14ac:dyDescent="0.35">
      <c r="B53" s="155"/>
      <c r="C53" s="156"/>
      <c r="D53" s="60" t="s">
        <v>83</v>
      </c>
      <c r="E53" s="145"/>
      <c r="F53" s="145"/>
      <c r="G53" s="145"/>
      <c r="H53" s="145"/>
      <c r="I53" s="166"/>
      <c r="J53" s="147"/>
      <c r="K53" s="150"/>
      <c r="L53" s="167"/>
      <c r="M53" s="143"/>
      <c r="N53" s="165"/>
      <c r="O53" s="24"/>
      <c r="P53" s="23"/>
    </row>
    <row r="54" spans="2:16" x14ac:dyDescent="0.35">
      <c r="B54" s="155"/>
      <c r="C54" s="156"/>
      <c r="D54" s="60" t="s">
        <v>79</v>
      </c>
      <c r="E54" s="145"/>
      <c r="F54" s="145"/>
      <c r="G54" s="145"/>
      <c r="H54" s="145"/>
      <c r="I54" s="166"/>
      <c r="J54" s="147"/>
      <c r="K54" s="150"/>
      <c r="L54" s="167"/>
      <c r="M54" s="143"/>
      <c r="N54" s="165"/>
      <c r="O54" s="24"/>
      <c r="P54" s="23"/>
    </row>
    <row r="55" spans="2:16" ht="25" x14ac:dyDescent="0.35">
      <c r="B55" s="155"/>
      <c r="C55" s="156"/>
      <c r="D55" s="60" t="s">
        <v>80</v>
      </c>
      <c r="E55" s="145"/>
      <c r="F55" s="145"/>
      <c r="G55" s="145"/>
      <c r="H55" s="145"/>
      <c r="I55" s="166"/>
      <c r="J55" s="148"/>
      <c r="K55" s="151"/>
      <c r="L55" s="167"/>
      <c r="M55" s="143"/>
      <c r="N55" s="165"/>
      <c r="O55" s="24"/>
      <c r="P55" s="23"/>
    </row>
    <row r="56" spans="2:16" ht="29.25" customHeight="1" x14ac:dyDescent="0.35">
      <c r="B56" s="155" t="s">
        <v>275</v>
      </c>
      <c r="C56" s="156" t="s">
        <v>130</v>
      </c>
      <c r="D56" s="60" t="s">
        <v>131</v>
      </c>
      <c r="E56" s="145" t="s">
        <v>132</v>
      </c>
      <c r="F56" s="145" t="s">
        <v>36</v>
      </c>
      <c r="G56" s="145">
        <v>100</v>
      </c>
      <c r="H56" s="145" t="s">
        <v>211</v>
      </c>
      <c r="I56" s="166"/>
      <c r="J56" s="146"/>
      <c r="K56" s="149">
        <f t="shared" si="0"/>
        <v>0</v>
      </c>
      <c r="L56" s="167">
        <f>K56*G56</f>
        <v>0</v>
      </c>
      <c r="M56" s="165"/>
      <c r="N56" s="165"/>
      <c r="O56" s="24"/>
      <c r="P56" s="23" t="s">
        <v>53</v>
      </c>
    </row>
    <row r="57" spans="2:16" ht="51" customHeight="1" x14ac:dyDescent="0.35">
      <c r="B57" s="155"/>
      <c r="C57" s="156"/>
      <c r="D57" s="60" t="s">
        <v>133</v>
      </c>
      <c r="E57" s="145"/>
      <c r="F57" s="145"/>
      <c r="G57" s="145"/>
      <c r="H57" s="145"/>
      <c r="I57" s="166"/>
      <c r="J57" s="148"/>
      <c r="K57" s="151"/>
      <c r="L57" s="167"/>
      <c r="M57" s="165"/>
      <c r="N57" s="165"/>
      <c r="O57" s="24"/>
      <c r="P57" s="23"/>
    </row>
    <row r="58" spans="2:16" ht="33" customHeight="1" x14ac:dyDescent="0.35">
      <c r="B58" s="62" t="s">
        <v>264</v>
      </c>
      <c r="C58" s="69" t="s">
        <v>134</v>
      </c>
      <c r="D58" s="60" t="s">
        <v>135</v>
      </c>
      <c r="E58" s="60" t="s">
        <v>136</v>
      </c>
      <c r="F58" s="60" t="s">
        <v>36</v>
      </c>
      <c r="G58" s="60">
        <v>40</v>
      </c>
      <c r="H58" s="60" t="s">
        <v>211</v>
      </c>
      <c r="I58" s="94"/>
      <c r="J58" s="95"/>
      <c r="K58" s="66">
        <f t="shared" si="0"/>
        <v>0</v>
      </c>
      <c r="L58" s="66">
        <f t="shared" ref="L58:L61" si="2">K58*G58</f>
        <v>0</v>
      </c>
      <c r="M58" s="97"/>
      <c r="N58" s="97"/>
      <c r="O58" s="24"/>
      <c r="P58" s="23" t="s">
        <v>53</v>
      </c>
    </row>
    <row r="59" spans="2:16" ht="39" customHeight="1" x14ac:dyDescent="0.35">
      <c r="B59" s="62" t="s">
        <v>276</v>
      </c>
      <c r="C59" s="69" t="s">
        <v>134</v>
      </c>
      <c r="D59" s="60" t="s">
        <v>137</v>
      </c>
      <c r="E59" s="60" t="s">
        <v>138</v>
      </c>
      <c r="F59" s="60" t="s">
        <v>36</v>
      </c>
      <c r="G59" s="60">
        <v>40</v>
      </c>
      <c r="H59" s="60" t="s">
        <v>211</v>
      </c>
      <c r="I59" s="94"/>
      <c r="J59" s="95"/>
      <c r="K59" s="66">
        <f t="shared" si="0"/>
        <v>0</v>
      </c>
      <c r="L59" s="66">
        <f t="shared" si="2"/>
        <v>0</v>
      </c>
      <c r="M59" s="97"/>
      <c r="N59" s="97"/>
      <c r="O59" s="24"/>
      <c r="P59" s="23" t="s">
        <v>53</v>
      </c>
    </row>
    <row r="60" spans="2:16" ht="60.75" customHeight="1" x14ac:dyDescent="0.35">
      <c r="B60" s="62" t="s">
        <v>277</v>
      </c>
      <c r="C60" s="63" t="s">
        <v>86</v>
      </c>
      <c r="D60" s="65" t="s">
        <v>87</v>
      </c>
      <c r="E60" s="64" t="s">
        <v>88</v>
      </c>
      <c r="F60" s="60" t="s">
        <v>36</v>
      </c>
      <c r="G60" s="62">
        <v>60</v>
      </c>
      <c r="H60" s="62" t="s">
        <v>89</v>
      </c>
      <c r="I60" s="94"/>
      <c r="J60" s="95"/>
      <c r="K60" s="66">
        <f t="shared" si="0"/>
        <v>0</v>
      </c>
      <c r="L60" s="66">
        <f t="shared" si="2"/>
        <v>0</v>
      </c>
      <c r="M60" s="97"/>
      <c r="N60" s="97"/>
      <c r="O60" s="42"/>
      <c r="P60" s="23" t="s">
        <v>53</v>
      </c>
    </row>
    <row r="61" spans="2:16" ht="58.5" customHeight="1" x14ac:dyDescent="0.35">
      <c r="B61" s="62" t="s">
        <v>278</v>
      </c>
      <c r="C61" s="63" t="s">
        <v>86</v>
      </c>
      <c r="D61" s="65" t="s">
        <v>87</v>
      </c>
      <c r="E61" s="60" t="s">
        <v>88</v>
      </c>
      <c r="F61" s="60" t="s">
        <v>36</v>
      </c>
      <c r="G61" s="62">
        <v>30</v>
      </c>
      <c r="H61" s="62" t="s">
        <v>89</v>
      </c>
      <c r="I61" s="94"/>
      <c r="J61" s="95"/>
      <c r="K61" s="66">
        <f t="shared" si="0"/>
        <v>0</v>
      </c>
      <c r="L61" s="66">
        <f t="shared" si="2"/>
        <v>0</v>
      </c>
      <c r="M61" s="98"/>
      <c r="N61" s="97"/>
      <c r="O61" s="42"/>
      <c r="P61" s="43" t="s">
        <v>74</v>
      </c>
    </row>
    <row r="62" spans="2:16" ht="58.5" customHeight="1" x14ac:dyDescent="0.35">
      <c r="B62" s="62" t="s">
        <v>279</v>
      </c>
      <c r="C62" s="63" t="s">
        <v>86</v>
      </c>
      <c r="D62" s="65" t="s">
        <v>87</v>
      </c>
      <c r="E62" s="60" t="s">
        <v>90</v>
      </c>
      <c r="F62" s="60" t="s">
        <v>36</v>
      </c>
      <c r="G62" s="62">
        <v>40</v>
      </c>
      <c r="H62" s="62" t="s">
        <v>91</v>
      </c>
      <c r="I62" s="94"/>
      <c r="J62" s="95"/>
      <c r="K62" s="66">
        <f>ROUND(I62*(100-J62)/100,2)</f>
        <v>0</v>
      </c>
      <c r="L62" s="66">
        <f>K62*G62</f>
        <v>0</v>
      </c>
      <c r="M62" s="97"/>
      <c r="N62" s="97"/>
      <c r="O62" s="42"/>
      <c r="P62" s="43" t="s">
        <v>53</v>
      </c>
    </row>
    <row r="63" spans="2:16" ht="59.25" customHeight="1" x14ac:dyDescent="0.35">
      <c r="B63" s="62" t="s">
        <v>280</v>
      </c>
      <c r="C63" s="63" t="s">
        <v>86</v>
      </c>
      <c r="D63" s="65" t="s">
        <v>87</v>
      </c>
      <c r="E63" s="60" t="s">
        <v>90</v>
      </c>
      <c r="F63" s="60" t="s">
        <v>36</v>
      </c>
      <c r="G63" s="62">
        <v>20</v>
      </c>
      <c r="H63" s="62" t="s">
        <v>91</v>
      </c>
      <c r="I63" s="94"/>
      <c r="J63" s="95"/>
      <c r="K63" s="66">
        <f t="shared" si="0"/>
        <v>0</v>
      </c>
      <c r="L63" s="66">
        <f>K63*G63</f>
        <v>0</v>
      </c>
      <c r="M63" s="98"/>
      <c r="N63" s="97"/>
      <c r="O63" s="42"/>
      <c r="P63" s="43" t="s">
        <v>74</v>
      </c>
    </row>
    <row r="64" spans="2:16" ht="49.5" customHeight="1" x14ac:dyDescent="0.35">
      <c r="B64" s="62" t="s">
        <v>281</v>
      </c>
      <c r="C64" s="69" t="s">
        <v>92</v>
      </c>
      <c r="D64" s="60" t="s">
        <v>93</v>
      </c>
      <c r="E64" s="60" t="s">
        <v>94</v>
      </c>
      <c r="F64" s="60" t="s">
        <v>36</v>
      </c>
      <c r="G64" s="60">
        <v>100</v>
      </c>
      <c r="H64" s="60" t="s">
        <v>321</v>
      </c>
      <c r="I64" s="94"/>
      <c r="J64" s="95"/>
      <c r="K64" s="66">
        <f t="shared" si="0"/>
        <v>0</v>
      </c>
      <c r="L64" s="66">
        <f>K64*G64</f>
        <v>0</v>
      </c>
      <c r="M64" s="97"/>
      <c r="N64" s="97"/>
      <c r="O64" s="42"/>
      <c r="P64" s="43" t="s">
        <v>53</v>
      </c>
    </row>
    <row r="65" spans="2:16" ht="50.25" customHeight="1" x14ac:dyDescent="0.35">
      <c r="B65" s="62" t="s">
        <v>282</v>
      </c>
      <c r="C65" s="69" t="s">
        <v>92</v>
      </c>
      <c r="D65" s="60" t="s">
        <v>93</v>
      </c>
      <c r="E65" s="60" t="s">
        <v>94</v>
      </c>
      <c r="F65" s="60" t="s">
        <v>36</v>
      </c>
      <c r="G65" s="60">
        <v>10</v>
      </c>
      <c r="H65" s="60" t="s">
        <v>321</v>
      </c>
      <c r="I65" s="94"/>
      <c r="J65" s="95"/>
      <c r="K65" s="66">
        <f t="shared" si="0"/>
        <v>0</v>
      </c>
      <c r="L65" s="66">
        <f>K65*G65</f>
        <v>0</v>
      </c>
      <c r="M65" s="98"/>
      <c r="N65" s="97"/>
      <c r="O65" s="42"/>
      <c r="P65" s="43" t="s">
        <v>74</v>
      </c>
    </row>
    <row r="66" spans="2:16" ht="25.5" customHeight="1" x14ac:dyDescent="0.35">
      <c r="B66" s="62" t="s">
        <v>283</v>
      </c>
      <c r="C66" s="70" t="s">
        <v>139</v>
      </c>
      <c r="D66" s="71" t="s">
        <v>140</v>
      </c>
      <c r="E66" s="72" t="s">
        <v>141</v>
      </c>
      <c r="F66" s="62" t="s">
        <v>36</v>
      </c>
      <c r="G66" s="73">
        <v>40</v>
      </c>
      <c r="H66" s="62" t="s">
        <v>214</v>
      </c>
      <c r="I66" s="94"/>
      <c r="J66" s="95"/>
      <c r="K66" s="66">
        <f t="shared" si="0"/>
        <v>0</v>
      </c>
      <c r="L66" s="68">
        <f>K66*G66</f>
        <v>0</v>
      </c>
      <c r="M66" s="97"/>
      <c r="N66" s="97"/>
      <c r="O66" s="24"/>
      <c r="P66" s="43" t="s">
        <v>53</v>
      </c>
    </row>
    <row r="67" spans="2:16" ht="73.5" customHeight="1" x14ac:dyDescent="0.35">
      <c r="B67" s="62" t="s">
        <v>284</v>
      </c>
      <c r="C67" s="71" t="s">
        <v>142</v>
      </c>
      <c r="D67" s="71" t="s">
        <v>143</v>
      </c>
      <c r="E67" s="60" t="s">
        <v>144</v>
      </c>
      <c r="F67" s="62" t="s">
        <v>36</v>
      </c>
      <c r="G67" s="73">
        <v>1000</v>
      </c>
      <c r="H67" s="62" t="s">
        <v>95</v>
      </c>
      <c r="I67" s="94"/>
      <c r="J67" s="95"/>
      <c r="K67" s="66">
        <f t="shared" si="0"/>
        <v>0</v>
      </c>
      <c r="L67" s="68">
        <f t="shared" ref="L67:L68" si="3">K67*G67</f>
        <v>0</v>
      </c>
      <c r="M67" s="97"/>
      <c r="N67" s="97"/>
      <c r="O67" s="24"/>
      <c r="P67" s="43" t="s">
        <v>53</v>
      </c>
    </row>
    <row r="68" spans="2:16" ht="87" customHeight="1" x14ac:dyDescent="0.35">
      <c r="B68" s="62" t="s">
        <v>285</v>
      </c>
      <c r="C68" s="71" t="s">
        <v>145</v>
      </c>
      <c r="D68" s="71" t="s">
        <v>146</v>
      </c>
      <c r="E68" s="60" t="s">
        <v>147</v>
      </c>
      <c r="F68" s="62" t="s">
        <v>36</v>
      </c>
      <c r="G68" s="73">
        <v>2000</v>
      </c>
      <c r="H68" s="62" t="s">
        <v>95</v>
      </c>
      <c r="I68" s="94"/>
      <c r="J68" s="95"/>
      <c r="K68" s="66">
        <f t="shared" si="0"/>
        <v>0</v>
      </c>
      <c r="L68" s="68">
        <f t="shared" si="3"/>
        <v>0</v>
      </c>
      <c r="M68" s="97"/>
      <c r="N68" s="97"/>
      <c r="O68" s="24"/>
      <c r="P68" s="43" t="s">
        <v>53</v>
      </c>
    </row>
    <row r="69" spans="2:16" ht="25" x14ac:dyDescent="0.35">
      <c r="B69" s="172" t="s">
        <v>286</v>
      </c>
      <c r="C69" s="168" t="s">
        <v>148</v>
      </c>
      <c r="D69" s="169" t="s">
        <v>149</v>
      </c>
      <c r="E69" s="60" t="s">
        <v>150</v>
      </c>
      <c r="F69" s="155" t="s">
        <v>36</v>
      </c>
      <c r="G69" s="170">
        <v>400</v>
      </c>
      <c r="H69" s="155" t="s">
        <v>210</v>
      </c>
      <c r="I69" s="146"/>
      <c r="J69" s="146"/>
      <c r="K69" s="149">
        <f t="shared" si="0"/>
        <v>0</v>
      </c>
      <c r="L69" s="152">
        <f>K69*G69</f>
        <v>0</v>
      </c>
      <c r="M69" s="175"/>
      <c r="N69" s="165"/>
      <c r="O69" s="24"/>
      <c r="P69" s="43" t="s">
        <v>53</v>
      </c>
    </row>
    <row r="70" spans="2:16" x14ac:dyDescent="0.35">
      <c r="B70" s="173"/>
      <c r="C70" s="168"/>
      <c r="D70" s="169"/>
      <c r="E70" s="72" t="s">
        <v>151</v>
      </c>
      <c r="F70" s="155"/>
      <c r="G70" s="170"/>
      <c r="H70" s="155"/>
      <c r="I70" s="147"/>
      <c r="J70" s="147"/>
      <c r="K70" s="150"/>
      <c r="L70" s="153"/>
      <c r="M70" s="176"/>
      <c r="N70" s="165"/>
      <c r="O70" s="24"/>
      <c r="P70" s="43" t="s">
        <v>53</v>
      </c>
    </row>
    <row r="71" spans="2:16" x14ac:dyDescent="0.35">
      <c r="B71" s="174"/>
      <c r="C71" s="168"/>
      <c r="D71" s="169"/>
      <c r="E71" s="74" t="s">
        <v>152</v>
      </c>
      <c r="F71" s="155"/>
      <c r="G71" s="170"/>
      <c r="H71" s="155"/>
      <c r="I71" s="148"/>
      <c r="J71" s="148"/>
      <c r="K71" s="151"/>
      <c r="L71" s="154"/>
      <c r="M71" s="177"/>
      <c r="N71" s="165"/>
      <c r="O71" s="24"/>
      <c r="P71" s="43" t="s">
        <v>53</v>
      </c>
    </row>
    <row r="72" spans="2:16" ht="25" x14ac:dyDescent="0.35">
      <c r="B72" s="172" t="s">
        <v>287</v>
      </c>
      <c r="C72" s="168" t="s">
        <v>153</v>
      </c>
      <c r="D72" s="181" t="s">
        <v>154</v>
      </c>
      <c r="E72" s="74" t="s">
        <v>155</v>
      </c>
      <c r="F72" s="155" t="s">
        <v>36</v>
      </c>
      <c r="G72" s="170">
        <v>20</v>
      </c>
      <c r="H72" s="155" t="s">
        <v>211</v>
      </c>
      <c r="I72" s="146"/>
      <c r="J72" s="146"/>
      <c r="K72" s="149">
        <f t="shared" si="0"/>
        <v>0</v>
      </c>
      <c r="L72" s="152">
        <f>K72*G72</f>
        <v>0</v>
      </c>
      <c r="M72" s="175"/>
      <c r="N72" s="165"/>
      <c r="O72" s="24"/>
      <c r="P72" s="43" t="s">
        <v>53</v>
      </c>
    </row>
    <row r="73" spans="2:16" ht="25" x14ac:dyDescent="0.35">
      <c r="B73" s="174"/>
      <c r="C73" s="168"/>
      <c r="D73" s="181"/>
      <c r="E73" s="60" t="s">
        <v>156</v>
      </c>
      <c r="F73" s="155"/>
      <c r="G73" s="170"/>
      <c r="H73" s="155"/>
      <c r="I73" s="148"/>
      <c r="J73" s="148"/>
      <c r="K73" s="151"/>
      <c r="L73" s="154"/>
      <c r="M73" s="177"/>
      <c r="N73" s="165"/>
      <c r="O73" s="24"/>
      <c r="P73" s="43" t="s">
        <v>53</v>
      </c>
    </row>
    <row r="74" spans="2:16" ht="25" x14ac:dyDescent="0.35">
      <c r="B74" s="62" t="s">
        <v>288</v>
      </c>
      <c r="C74" s="70" t="s">
        <v>157</v>
      </c>
      <c r="D74" s="71" t="s">
        <v>158</v>
      </c>
      <c r="E74" s="60" t="s">
        <v>159</v>
      </c>
      <c r="F74" s="62" t="s">
        <v>36</v>
      </c>
      <c r="G74" s="73">
        <v>20</v>
      </c>
      <c r="H74" s="62" t="s">
        <v>211</v>
      </c>
      <c r="I74" s="94"/>
      <c r="J74" s="95"/>
      <c r="K74" s="66">
        <f t="shared" si="0"/>
        <v>0</v>
      </c>
      <c r="L74" s="68">
        <f>K74*G74</f>
        <v>0</v>
      </c>
      <c r="M74" s="97"/>
      <c r="N74" s="97"/>
      <c r="O74" s="24"/>
      <c r="P74" s="43" t="s">
        <v>53</v>
      </c>
    </row>
    <row r="75" spans="2:16" x14ac:dyDescent="0.35">
      <c r="B75" s="172" t="s">
        <v>289</v>
      </c>
      <c r="C75" s="168" t="s">
        <v>160</v>
      </c>
      <c r="D75" s="169" t="s">
        <v>161</v>
      </c>
      <c r="E75" s="72" t="s">
        <v>162</v>
      </c>
      <c r="F75" s="155" t="s">
        <v>36</v>
      </c>
      <c r="G75" s="178">
        <v>20</v>
      </c>
      <c r="H75" s="178" t="s">
        <v>214</v>
      </c>
      <c r="I75" s="146"/>
      <c r="J75" s="146"/>
      <c r="K75" s="149">
        <f t="shared" si="0"/>
        <v>0</v>
      </c>
      <c r="L75" s="152">
        <f>K75*G75</f>
        <v>0</v>
      </c>
      <c r="M75" s="175"/>
      <c r="N75" s="165"/>
      <c r="O75" s="24"/>
      <c r="P75" s="43" t="s">
        <v>53</v>
      </c>
    </row>
    <row r="76" spans="2:16" x14ac:dyDescent="0.35">
      <c r="B76" s="173"/>
      <c r="C76" s="168"/>
      <c r="D76" s="169"/>
      <c r="E76" s="60" t="s">
        <v>163</v>
      </c>
      <c r="F76" s="155"/>
      <c r="G76" s="179"/>
      <c r="H76" s="179"/>
      <c r="I76" s="147"/>
      <c r="J76" s="147"/>
      <c r="K76" s="150"/>
      <c r="L76" s="153"/>
      <c r="M76" s="176"/>
      <c r="N76" s="165"/>
      <c r="O76" s="24"/>
      <c r="P76" s="43" t="s">
        <v>53</v>
      </c>
    </row>
    <row r="77" spans="2:16" x14ac:dyDescent="0.35">
      <c r="B77" s="174"/>
      <c r="C77" s="168"/>
      <c r="D77" s="169"/>
      <c r="E77" s="60"/>
      <c r="F77" s="155"/>
      <c r="G77" s="180"/>
      <c r="H77" s="180"/>
      <c r="I77" s="148"/>
      <c r="J77" s="148"/>
      <c r="K77" s="151"/>
      <c r="L77" s="154"/>
      <c r="M77" s="177"/>
      <c r="N77" s="165"/>
      <c r="O77" s="24"/>
      <c r="P77" s="43" t="s">
        <v>53</v>
      </c>
    </row>
    <row r="78" spans="2:16" ht="25" x14ac:dyDescent="0.35">
      <c r="B78" s="62" t="s">
        <v>290</v>
      </c>
      <c r="C78" s="71" t="s">
        <v>164</v>
      </c>
      <c r="D78" s="75" t="s">
        <v>165</v>
      </c>
      <c r="E78" s="60" t="s">
        <v>166</v>
      </c>
      <c r="F78" s="62" t="s">
        <v>36</v>
      </c>
      <c r="G78" s="73">
        <v>800</v>
      </c>
      <c r="H78" s="62" t="s">
        <v>210</v>
      </c>
      <c r="I78" s="94"/>
      <c r="J78" s="95"/>
      <c r="K78" s="66">
        <f t="shared" ref="K78:K105" si="4">ROUND(I78*(100-J78)/100,2)</f>
        <v>0</v>
      </c>
      <c r="L78" s="68">
        <f>K78*G78</f>
        <v>0</v>
      </c>
      <c r="M78" s="97"/>
      <c r="N78" s="97"/>
      <c r="O78" s="24"/>
      <c r="P78" s="43" t="s">
        <v>53</v>
      </c>
    </row>
    <row r="79" spans="2:16" ht="25" x14ac:dyDescent="0.35">
      <c r="B79" s="62" t="s">
        <v>291</v>
      </c>
      <c r="C79" s="70" t="s">
        <v>167</v>
      </c>
      <c r="D79" s="75" t="s">
        <v>168</v>
      </c>
      <c r="E79" s="60" t="s">
        <v>169</v>
      </c>
      <c r="F79" s="62" t="s">
        <v>36</v>
      </c>
      <c r="G79" s="73">
        <v>600</v>
      </c>
      <c r="H79" s="62" t="s">
        <v>210</v>
      </c>
      <c r="I79" s="94"/>
      <c r="J79" s="95"/>
      <c r="K79" s="66">
        <f t="shared" si="4"/>
        <v>0</v>
      </c>
      <c r="L79" s="68">
        <f t="shared" ref="L79:L105" si="5">K79*G79</f>
        <v>0</v>
      </c>
      <c r="M79" s="97"/>
      <c r="N79" s="97"/>
      <c r="O79" s="24"/>
      <c r="P79" s="43" t="s">
        <v>53</v>
      </c>
    </row>
    <row r="80" spans="2:16" ht="37.5" x14ac:dyDescent="0.35">
      <c r="B80" s="62" t="s">
        <v>292</v>
      </c>
      <c r="C80" s="71" t="s">
        <v>170</v>
      </c>
      <c r="D80" s="76" t="s">
        <v>171</v>
      </c>
      <c r="E80" s="60" t="s">
        <v>172</v>
      </c>
      <c r="F80" s="62" t="s">
        <v>36</v>
      </c>
      <c r="G80" s="73">
        <v>4000</v>
      </c>
      <c r="H80" s="62" t="s">
        <v>95</v>
      </c>
      <c r="I80" s="94"/>
      <c r="J80" s="95"/>
      <c r="K80" s="66">
        <f t="shared" si="4"/>
        <v>0</v>
      </c>
      <c r="L80" s="68">
        <f t="shared" si="5"/>
        <v>0</v>
      </c>
      <c r="M80" s="97"/>
      <c r="N80" s="97"/>
      <c r="O80" s="24"/>
      <c r="P80" s="43" t="s">
        <v>53</v>
      </c>
    </row>
    <row r="81" spans="2:16" ht="27.75" customHeight="1" x14ac:dyDescent="0.35">
      <c r="B81" s="62" t="s">
        <v>293</v>
      </c>
      <c r="C81" s="70" t="s">
        <v>173</v>
      </c>
      <c r="D81" s="76" t="s">
        <v>174</v>
      </c>
      <c r="E81" s="72" t="s">
        <v>175</v>
      </c>
      <c r="F81" s="62" t="s">
        <v>36</v>
      </c>
      <c r="G81" s="73">
        <v>20</v>
      </c>
      <c r="H81" s="62" t="s">
        <v>214</v>
      </c>
      <c r="I81" s="94"/>
      <c r="J81" s="95"/>
      <c r="K81" s="66">
        <f t="shared" si="4"/>
        <v>0</v>
      </c>
      <c r="L81" s="68">
        <f t="shared" si="5"/>
        <v>0</v>
      </c>
      <c r="M81" s="97"/>
      <c r="N81" s="97"/>
      <c r="O81" s="24"/>
      <c r="P81" s="43" t="s">
        <v>53</v>
      </c>
    </row>
    <row r="82" spans="2:16" ht="25" x14ac:dyDescent="0.35">
      <c r="B82" s="62" t="s">
        <v>294</v>
      </c>
      <c r="C82" s="71" t="s">
        <v>176</v>
      </c>
      <c r="D82" s="71" t="s">
        <v>177</v>
      </c>
      <c r="E82" s="72" t="s">
        <v>178</v>
      </c>
      <c r="F82" s="62" t="s">
        <v>36</v>
      </c>
      <c r="G82" s="73">
        <v>80</v>
      </c>
      <c r="H82" s="62" t="s">
        <v>214</v>
      </c>
      <c r="I82" s="94"/>
      <c r="J82" s="95"/>
      <c r="K82" s="66">
        <f t="shared" si="4"/>
        <v>0</v>
      </c>
      <c r="L82" s="68">
        <f t="shared" si="5"/>
        <v>0</v>
      </c>
      <c r="M82" s="97"/>
      <c r="N82" s="97"/>
      <c r="O82" s="24"/>
      <c r="P82" s="43" t="s">
        <v>53</v>
      </c>
    </row>
    <row r="83" spans="2:16" ht="25" x14ac:dyDescent="0.35">
      <c r="B83" s="62" t="s">
        <v>295</v>
      </c>
      <c r="C83" s="70" t="s">
        <v>179</v>
      </c>
      <c r="D83" s="76" t="s">
        <v>180</v>
      </c>
      <c r="E83" s="72" t="s">
        <v>181</v>
      </c>
      <c r="F83" s="62" t="s">
        <v>36</v>
      </c>
      <c r="G83" s="73">
        <v>40</v>
      </c>
      <c r="H83" s="62" t="s">
        <v>214</v>
      </c>
      <c r="I83" s="94"/>
      <c r="J83" s="95"/>
      <c r="K83" s="66">
        <f t="shared" si="4"/>
        <v>0</v>
      </c>
      <c r="L83" s="68">
        <f t="shared" si="5"/>
        <v>0</v>
      </c>
      <c r="M83" s="97"/>
      <c r="N83" s="97"/>
      <c r="O83" s="24"/>
      <c r="P83" s="43" t="s">
        <v>53</v>
      </c>
    </row>
    <row r="84" spans="2:16" ht="25" x14ac:dyDescent="0.35">
      <c r="B84" s="62" t="s">
        <v>296</v>
      </c>
      <c r="C84" s="77" t="s">
        <v>182</v>
      </c>
      <c r="D84" s="76" t="s">
        <v>183</v>
      </c>
      <c r="E84" s="78" t="s">
        <v>184</v>
      </c>
      <c r="F84" s="73" t="s">
        <v>36</v>
      </c>
      <c r="G84" s="73">
        <v>40</v>
      </c>
      <c r="H84" s="73" t="s">
        <v>214</v>
      </c>
      <c r="I84" s="94"/>
      <c r="J84" s="95"/>
      <c r="K84" s="66">
        <f t="shared" si="4"/>
        <v>0</v>
      </c>
      <c r="L84" s="68">
        <f t="shared" si="5"/>
        <v>0</v>
      </c>
      <c r="M84" s="97"/>
      <c r="N84" s="97"/>
      <c r="O84" s="24"/>
      <c r="P84" s="43" t="s">
        <v>53</v>
      </c>
    </row>
    <row r="85" spans="2:16" ht="37.5" x14ac:dyDescent="0.35">
      <c r="B85" s="62" t="s">
        <v>297</v>
      </c>
      <c r="C85" s="77" t="s">
        <v>185</v>
      </c>
      <c r="D85" s="77" t="s">
        <v>186</v>
      </c>
      <c r="E85" s="78" t="s">
        <v>187</v>
      </c>
      <c r="F85" s="73" t="s">
        <v>36</v>
      </c>
      <c r="G85" s="73">
        <v>200</v>
      </c>
      <c r="H85" s="73" t="s">
        <v>214</v>
      </c>
      <c r="I85" s="94"/>
      <c r="J85" s="95"/>
      <c r="K85" s="66">
        <f t="shared" si="4"/>
        <v>0</v>
      </c>
      <c r="L85" s="68">
        <f t="shared" si="5"/>
        <v>0</v>
      </c>
      <c r="M85" s="97"/>
      <c r="N85" s="97"/>
      <c r="O85" s="24"/>
      <c r="P85" s="43" t="s">
        <v>53</v>
      </c>
    </row>
    <row r="86" spans="2:16" ht="69" customHeight="1" x14ac:dyDescent="0.35">
      <c r="B86" s="62" t="s">
        <v>298</v>
      </c>
      <c r="C86" s="71" t="s">
        <v>188</v>
      </c>
      <c r="D86" s="79" t="s">
        <v>189</v>
      </c>
      <c r="E86" s="74" t="s">
        <v>190</v>
      </c>
      <c r="F86" s="62" t="s">
        <v>36</v>
      </c>
      <c r="G86" s="73">
        <v>400</v>
      </c>
      <c r="H86" s="62" t="s">
        <v>210</v>
      </c>
      <c r="I86" s="94"/>
      <c r="J86" s="95"/>
      <c r="K86" s="66">
        <f t="shared" si="4"/>
        <v>0</v>
      </c>
      <c r="L86" s="68">
        <f t="shared" si="5"/>
        <v>0</v>
      </c>
      <c r="M86" s="97"/>
      <c r="N86" s="97"/>
      <c r="O86" s="24"/>
      <c r="P86" s="43" t="s">
        <v>53</v>
      </c>
    </row>
    <row r="87" spans="2:16" ht="37.5" x14ac:dyDescent="0.35">
      <c r="B87" s="60" t="s">
        <v>299</v>
      </c>
      <c r="C87" s="63" t="s">
        <v>233</v>
      </c>
      <c r="D87" s="80" t="s">
        <v>234</v>
      </c>
      <c r="E87" s="60" t="s">
        <v>231</v>
      </c>
      <c r="F87" s="62" t="s">
        <v>191</v>
      </c>
      <c r="G87" s="73">
        <v>18</v>
      </c>
      <c r="H87" s="62" t="s">
        <v>232</v>
      </c>
      <c r="I87" s="94"/>
      <c r="J87" s="95"/>
      <c r="K87" s="66">
        <f t="shared" si="4"/>
        <v>0</v>
      </c>
      <c r="L87" s="68">
        <f t="shared" si="5"/>
        <v>0</v>
      </c>
      <c r="M87" s="97"/>
      <c r="N87" s="97"/>
      <c r="O87" s="44" t="s">
        <v>192</v>
      </c>
      <c r="P87" s="43" t="s">
        <v>64</v>
      </c>
    </row>
    <row r="88" spans="2:16" x14ac:dyDescent="0.35">
      <c r="B88" s="60" t="s">
        <v>300</v>
      </c>
      <c r="C88" s="63" t="s">
        <v>242</v>
      </c>
      <c r="D88" s="81"/>
      <c r="E88" s="62" t="s">
        <v>235</v>
      </c>
      <c r="F88" s="62" t="s">
        <v>191</v>
      </c>
      <c r="G88" s="73">
        <v>10</v>
      </c>
      <c r="H88" s="62" t="s">
        <v>211</v>
      </c>
      <c r="I88" s="94"/>
      <c r="J88" s="95"/>
      <c r="K88" s="66">
        <f t="shared" si="4"/>
        <v>0</v>
      </c>
      <c r="L88" s="68">
        <f t="shared" si="5"/>
        <v>0</v>
      </c>
      <c r="M88" s="97"/>
      <c r="N88" s="97"/>
      <c r="O88" s="45" t="s">
        <v>193</v>
      </c>
      <c r="P88" s="43" t="s">
        <v>64</v>
      </c>
    </row>
    <row r="89" spans="2:16" x14ac:dyDescent="0.35">
      <c r="B89" s="60" t="s">
        <v>301</v>
      </c>
      <c r="C89" s="63" t="s">
        <v>236</v>
      </c>
      <c r="D89" s="81"/>
      <c r="E89" s="62" t="s">
        <v>237</v>
      </c>
      <c r="F89" s="62" t="s">
        <v>36</v>
      </c>
      <c r="G89" s="73">
        <v>10</v>
      </c>
      <c r="H89" s="62" t="s">
        <v>58</v>
      </c>
      <c r="I89" s="94"/>
      <c r="J89" s="95"/>
      <c r="K89" s="66">
        <f t="shared" si="4"/>
        <v>0</v>
      </c>
      <c r="L89" s="68">
        <f t="shared" si="5"/>
        <v>0</v>
      </c>
      <c r="M89" s="97"/>
      <c r="N89" s="97"/>
      <c r="O89" s="45" t="s">
        <v>194</v>
      </c>
      <c r="P89" s="43" t="s">
        <v>64</v>
      </c>
    </row>
    <row r="90" spans="2:16" x14ac:dyDescent="0.35">
      <c r="B90" s="60" t="s">
        <v>302</v>
      </c>
      <c r="C90" s="63" t="s">
        <v>239</v>
      </c>
      <c r="D90" s="64"/>
      <c r="E90" s="62" t="s">
        <v>238</v>
      </c>
      <c r="F90" s="62" t="s">
        <v>36</v>
      </c>
      <c r="G90" s="73">
        <v>200</v>
      </c>
      <c r="H90" s="62" t="s">
        <v>210</v>
      </c>
      <c r="I90" s="94"/>
      <c r="J90" s="95"/>
      <c r="K90" s="66">
        <f t="shared" si="4"/>
        <v>0</v>
      </c>
      <c r="L90" s="68">
        <f t="shared" si="5"/>
        <v>0</v>
      </c>
      <c r="M90" s="97"/>
      <c r="N90" s="97"/>
      <c r="O90" s="45" t="s">
        <v>195</v>
      </c>
      <c r="P90" s="43" t="s">
        <v>64</v>
      </c>
    </row>
    <row r="91" spans="2:16" x14ac:dyDescent="0.35">
      <c r="B91" s="60" t="s">
        <v>303</v>
      </c>
      <c r="C91" s="63" t="s">
        <v>240</v>
      </c>
      <c r="D91" s="64"/>
      <c r="E91" s="62" t="s">
        <v>241</v>
      </c>
      <c r="F91" s="62" t="s">
        <v>36</v>
      </c>
      <c r="G91" s="73">
        <v>10</v>
      </c>
      <c r="H91" s="62" t="s">
        <v>321</v>
      </c>
      <c r="I91" s="94"/>
      <c r="J91" s="95"/>
      <c r="K91" s="66">
        <f t="shared" si="4"/>
        <v>0</v>
      </c>
      <c r="L91" s="68">
        <f t="shared" si="5"/>
        <v>0</v>
      </c>
      <c r="M91" s="97"/>
      <c r="N91" s="97"/>
      <c r="O91" s="45" t="s">
        <v>196</v>
      </c>
      <c r="P91" s="43" t="s">
        <v>64</v>
      </c>
    </row>
    <row r="92" spans="2:16" ht="37.5" x14ac:dyDescent="0.35">
      <c r="B92" s="60" t="s">
        <v>304</v>
      </c>
      <c r="C92" s="82" t="s">
        <v>218</v>
      </c>
      <c r="D92" s="83" t="s">
        <v>224</v>
      </c>
      <c r="E92" s="60" t="s">
        <v>223</v>
      </c>
      <c r="F92" s="62" t="s">
        <v>36</v>
      </c>
      <c r="G92" s="62">
        <v>1000</v>
      </c>
      <c r="H92" s="62" t="s">
        <v>214</v>
      </c>
      <c r="I92" s="94"/>
      <c r="J92" s="95"/>
      <c r="K92" s="66">
        <f t="shared" si="4"/>
        <v>0</v>
      </c>
      <c r="L92" s="68">
        <f t="shared" si="5"/>
        <v>0</v>
      </c>
      <c r="M92" s="97"/>
      <c r="N92" s="97"/>
      <c r="O92" s="13" t="s">
        <v>97</v>
      </c>
      <c r="P92" s="43" t="s">
        <v>64</v>
      </c>
    </row>
    <row r="93" spans="2:16" x14ac:dyDescent="0.35">
      <c r="B93" s="60" t="s">
        <v>305</v>
      </c>
      <c r="C93" s="82" t="s">
        <v>222</v>
      </c>
      <c r="D93" s="84"/>
      <c r="E93" s="60" t="s">
        <v>221</v>
      </c>
      <c r="F93" s="62" t="s">
        <v>36</v>
      </c>
      <c r="G93" s="62">
        <v>200</v>
      </c>
      <c r="H93" s="62" t="s">
        <v>210</v>
      </c>
      <c r="I93" s="94"/>
      <c r="J93" s="95"/>
      <c r="K93" s="66">
        <f t="shared" si="4"/>
        <v>0</v>
      </c>
      <c r="L93" s="68">
        <f t="shared" si="5"/>
        <v>0</v>
      </c>
      <c r="M93" s="97"/>
      <c r="N93" s="97"/>
      <c r="O93" s="11" t="s">
        <v>98</v>
      </c>
      <c r="P93" s="43" t="s">
        <v>64</v>
      </c>
    </row>
    <row r="94" spans="2:16" x14ac:dyDescent="0.35">
      <c r="B94" s="60" t="s">
        <v>306</v>
      </c>
      <c r="C94" s="63"/>
      <c r="D94" s="84"/>
      <c r="E94" s="60"/>
      <c r="F94" s="62"/>
      <c r="G94" s="62"/>
      <c r="H94" s="62"/>
      <c r="I94" s="94"/>
      <c r="J94" s="95"/>
      <c r="K94" s="66">
        <f t="shared" si="4"/>
        <v>0</v>
      </c>
      <c r="L94" s="68">
        <f t="shared" si="5"/>
        <v>0</v>
      </c>
      <c r="M94" s="97"/>
      <c r="N94" s="97"/>
      <c r="O94" s="11"/>
      <c r="P94" s="43" t="s">
        <v>64</v>
      </c>
    </row>
    <row r="95" spans="2:16" ht="102.75" customHeight="1" x14ac:dyDescent="0.35">
      <c r="B95" s="60" t="s">
        <v>307</v>
      </c>
      <c r="C95" s="82" t="s">
        <v>218</v>
      </c>
      <c r="D95" s="80" t="s">
        <v>225</v>
      </c>
      <c r="E95" s="60" t="s">
        <v>217</v>
      </c>
      <c r="F95" s="62" t="s">
        <v>36</v>
      </c>
      <c r="G95" s="62">
        <v>205</v>
      </c>
      <c r="H95" s="62" t="s">
        <v>52</v>
      </c>
      <c r="I95" s="94"/>
      <c r="J95" s="95"/>
      <c r="K95" s="66">
        <f t="shared" si="4"/>
        <v>0</v>
      </c>
      <c r="L95" s="68">
        <f t="shared" si="5"/>
        <v>0</v>
      </c>
      <c r="M95" s="97"/>
      <c r="N95" s="97"/>
      <c r="O95" s="13" t="s">
        <v>100</v>
      </c>
      <c r="P95" s="43" t="s">
        <v>64</v>
      </c>
    </row>
    <row r="96" spans="2:16" ht="37.5" customHeight="1" x14ac:dyDescent="0.35">
      <c r="B96" s="60" t="s">
        <v>308</v>
      </c>
      <c r="C96" s="63" t="s">
        <v>226</v>
      </c>
      <c r="D96" s="85"/>
      <c r="E96" s="65" t="s">
        <v>227</v>
      </c>
      <c r="F96" s="62" t="s">
        <v>96</v>
      </c>
      <c r="G96" s="62">
        <v>182</v>
      </c>
      <c r="H96" s="62" t="s">
        <v>216</v>
      </c>
      <c r="I96" s="94"/>
      <c r="J96" s="95"/>
      <c r="K96" s="66">
        <f t="shared" si="4"/>
        <v>0</v>
      </c>
      <c r="L96" s="68">
        <f t="shared" si="5"/>
        <v>0</v>
      </c>
      <c r="M96" s="97"/>
      <c r="N96" s="97"/>
      <c r="O96" s="11" t="s">
        <v>101</v>
      </c>
      <c r="P96" s="43" t="s">
        <v>64</v>
      </c>
    </row>
    <row r="97" spans="2:16" ht="45" customHeight="1" x14ac:dyDescent="0.35">
      <c r="B97" s="60" t="s">
        <v>309</v>
      </c>
      <c r="C97" s="63" t="s">
        <v>197</v>
      </c>
      <c r="D97" s="63" t="s">
        <v>339</v>
      </c>
      <c r="E97" s="62"/>
      <c r="F97" s="62" t="s">
        <v>36</v>
      </c>
      <c r="G97" s="73">
        <v>1500</v>
      </c>
      <c r="H97" s="62" t="s">
        <v>322</v>
      </c>
      <c r="I97" s="94"/>
      <c r="J97" s="95"/>
      <c r="K97" s="66">
        <f t="shared" si="4"/>
        <v>0</v>
      </c>
      <c r="L97" s="68">
        <f t="shared" si="5"/>
        <v>0</v>
      </c>
      <c r="M97" s="97"/>
      <c r="N97" s="97"/>
      <c r="O97" s="48">
        <v>5011240</v>
      </c>
      <c r="P97" s="43" t="s">
        <v>73</v>
      </c>
    </row>
    <row r="98" spans="2:16" ht="23.25" customHeight="1" x14ac:dyDescent="0.35">
      <c r="B98" s="60" t="s">
        <v>310</v>
      </c>
      <c r="C98" s="63" t="s">
        <v>198</v>
      </c>
      <c r="D98" s="63" t="s">
        <v>340</v>
      </c>
      <c r="E98" s="62"/>
      <c r="F98" s="62" t="s">
        <v>36</v>
      </c>
      <c r="G98" s="73">
        <v>300</v>
      </c>
      <c r="H98" s="62" t="s">
        <v>322</v>
      </c>
      <c r="I98" s="94"/>
      <c r="J98" s="95"/>
      <c r="K98" s="66">
        <f t="shared" si="4"/>
        <v>0</v>
      </c>
      <c r="L98" s="68">
        <f t="shared" si="5"/>
        <v>0</v>
      </c>
      <c r="M98" s="97"/>
      <c r="N98" s="97"/>
      <c r="O98" s="48">
        <v>5030325</v>
      </c>
      <c r="P98" s="43" t="s">
        <v>73</v>
      </c>
    </row>
    <row r="99" spans="2:16" ht="25" x14ac:dyDescent="0.35">
      <c r="B99" s="60" t="s">
        <v>311</v>
      </c>
      <c r="C99" s="63" t="s">
        <v>199</v>
      </c>
      <c r="D99" s="63" t="s">
        <v>341</v>
      </c>
      <c r="E99" s="62"/>
      <c r="F99" s="62" t="s">
        <v>36</v>
      </c>
      <c r="G99" s="73">
        <v>2000</v>
      </c>
      <c r="H99" s="62" t="s">
        <v>322</v>
      </c>
      <c r="I99" s="94"/>
      <c r="J99" s="95"/>
      <c r="K99" s="66">
        <f t="shared" si="4"/>
        <v>0</v>
      </c>
      <c r="L99" s="68">
        <f t="shared" si="5"/>
        <v>0</v>
      </c>
      <c r="M99" s="97"/>
      <c r="N99" s="97"/>
      <c r="O99" s="48">
        <v>5029459</v>
      </c>
      <c r="P99" s="43" t="s">
        <v>73</v>
      </c>
    </row>
    <row r="100" spans="2:16" ht="25" x14ac:dyDescent="0.35">
      <c r="B100" s="60" t="s">
        <v>312</v>
      </c>
      <c r="C100" s="63" t="s">
        <v>200</v>
      </c>
      <c r="D100" s="63" t="s">
        <v>342</v>
      </c>
      <c r="E100" s="62"/>
      <c r="F100" s="62" t="s">
        <v>36</v>
      </c>
      <c r="G100" s="73">
        <v>410</v>
      </c>
      <c r="H100" s="62" t="s">
        <v>322</v>
      </c>
      <c r="I100" s="94"/>
      <c r="J100" s="95"/>
      <c r="K100" s="66">
        <f t="shared" si="4"/>
        <v>0</v>
      </c>
      <c r="L100" s="68">
        <f t="shared" si="5"/>
        <v>0</v>
      </c>
      <c r="M100" s="97"/>
      <c r="N100" s="97"/>
      <c r="O100" s="48">
        <v>5031098</v>
      </c>
      <c r="P100" s="43" t="s">
        <v>73</v>
      </c>
    </row>
    <row r="101" spans="2:16" ht="43.5" customHeight="1" x14ac:dyDescent="0.35">
      <c r="B101" s="60" t="s">
        <v>313</v>
      </c>
      <c r="C101" s="63" t="s">
        <v>201</v>
      </c>
      <c r="D101" s="86" t="s">
        <v>343</v>
      </c>
      <c r="E101" s="62"/>
      <c r="F101" s="62" t="s">
        <v>36</v>
      </c>
      <c r="G101" s="73">
        <v>2000</v>
      </c>
      <c r="H101" s="62" t="s">
        <v>322</v>
      </c>
      <c r="I101" s="94"/>
      <c r="J101" s="95"/>
      <c r="K101" s="66">
        <f t="shared" si="4"/>
        <v>0</v>
      </c>
      <c r="L101" s="68">
        <f>K101*G101</f>
        <v>0</v>
      </c>
      <c r="M101" s="97"/>
      <c r="N101" s="97"/>
      <c r="O101" s="48">
        <v>5011171</v>
      </c>
      <c r="P101" s="43" t="s">
        <v>73</v>
      </c>
    </row>
    <row r="102" spans="2:16" ht="21" customHeight="1" x14ac:dyDescent="0.35">
      <c r="B102" s="60" t="s">
        <v>314</v>
      </c>
      <c r="C102" s="63" t="s">
        <v>202</v>
      </c>
      <c r="D102" s="63" t="s">
        <v>344</v>
      </c>
      <c r="E102" s="62"/>
      <c r="F102" s="62" t="s">
        <v>36</v>
      </c>
      <c r="G102" s="73">
        <v>6</v>
      </c>
      <c r="H102" s="62" t="s">
        <v>323</v>
      </c>
      <c r="I102" s="94"/>
      <c r="J102" s="95"/>
      <c r="K102" s="66">
        <f t="shared" si="4"/>
        <v>0</v>
      </c>
      <c r="L102" s="68">
        <f t="shared" si="5"/>
        <v>0</v>
      </c>
      <c r="M102" s="97"/>
      <c r="N102" s="97"/>
      <c r="O102" s="48">
        <v>5026162</v>
      </c>
      <c r="P102" s="43" t="s">
        <v>73</v>
      </c>
    </row>
    <row r="103" spans="2:16" x14ac:dyDescent="0.35">
      <c r="B103" s="60" t="s">
        <v>315</v>
      </c>
      <c r="C103" s="63" t="s">
        <v>203</v>
      </c>
      <c r="D103" s="63" t="s">
        <v>345</v>
      </c>
      <c r="E103" s="62"/>
      <c r="F103" s="62" t="s">
        <v>36</v>
      </c>
      <c r="G103" s="73">
        <v>50</v>
      </c>
      <c r="H103" s="62" t="s">
        <v>324</v>
      </c>
      <c r="I103" s="94"/>
      <c r="J103" s="95"/>
      <c r="K103" s="66">
        <f t="shared" si="4"/>
        <v>0</v>
      </c>
      <c r="L103" s="68">
        <f t="shared" si="5"/>
        <v>0</v>
      </c>
      <c r="M103" s="97"/>
      <c r="N103" s="97"/>
      <c r="O103" s="48">
        <v>5021986</v>
      </c>
      <c r="P103" s="43" t="s">
        <v>73</v>
      </c>
    </row>
    <row r="104" spans="2:16" ht="44.25" customHeight="1" x14ac:dyDescent="0.35">
      <c r="B104" s="60" t="s">
        <v>316</v>
      </c>
      <c r="C104" s="63" t="s">
        <v>204</v>
      </c>
      <c r="D104" s="63" t="s">
        <v>346</v>
      </c>
      <c r="E104" s="62"/>
      <c r="F104" s="62" t="s">
        <v>36</v>
      </c>
      <c r="G104" s="73">
        <v>200</v>
      </c>
      <c r="H104" s="62" t="s">
        <v>322</v>
      </c>
      <c r="I104" s="94"/>
      <c r="J104" s="95"/>
      <c r="K104" s="66">
        <f t="shared" si="4"/>
        <v>0</v>
      </c>
      <c r="L104" s="68">
        <f t="shared" si="5"/>
        <v>0</v>
      </c>
      <c r="M104" s="97"/>
      <c r="N104" s="97"/>
      <c r="O104" s="48">
        <v>5021903</v>
      </c>
      <c r="P104" s="43" t="s">
        <v>73</v>
      </c>
    </row>
    <row r="105" spans="2:16" ht="42" customHeight="1" thickBot="1" x14ac:dyDescent="0.4">
      <c r="B105" s="60" t="s">
        <v>317</v>
      </c>
      <c r="C105" s="87" t="s">
        <v>205</v>
      </c>
      <c r="D105" s="87" t="s">
        <v>347</v>
      </c>
      <c r="E105" s="88"/>
      <c r="F105" s="88" t="s">
        <v>36</v>
      </c>
      <c r="G105" s="89">
        <v>800</v>
      </c>
      <c r="H105" s="88" t="s">
        <v>322</v>
      </c>
      <c r="I105" s="96"/>
      <c r="J105" s="96"/>
      <c r="K105" s="90">
        <f t="shared" si="4"/>
        <v>0</v>
      </c>
      <c r="L105" s="91">
        <f t="shared" si="5"/>
        <v>0</v>
      </c>
      <c r="M105" s="99"/>
      <c r="N105" s="99"/>
      <c r="O105" s="48">
        <v>5029460</v>
      </c>
      <c r="P105" s="43" t="s">
        <v>73</v>
      </c>
    </row>
    <row r="106" spans="2:16" ht="28.5" customHeight="1" thickTop="1" x14ac:dyDescent="0.35">
      <c r="B106" s="50"/>
      <c r="C106" s="50"/>
      <c r="D106" s="50"/>
      <c r="E106" s="164" t="s">
        <v>318</v>
      </c>
      <c r="F106" s="164"/>
      <c r="G106" s="164"/>
      <c r="H106" s="164"/>
      <c r="I106" s="164"/>
      <c r="J106" s="164"/>
      <c r="K106" s="164"/>
      <c r="L106" s="92">
        <f>SUM(L12:L105)</f>
        <v>0</v>
      </c>
      <c r="M106" s="50"/>
      <c r="N106" s="50"/>
    </row>
    <row r="107" spans="2:16" x14ac:dyDescent="0.3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</row>
    <row r="108" spans="2:16" x14ac:dyDescent="0.3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</row>
    <row r="109" spans="2:16" ht="63" customHeight="1" x14ac:dyDescent="0.35">
      <c r="B109" s="50"/>
      <c r="C109" s="160" t="s">
        <v>260</v>
      </c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50"/>
    </row>
    <row r="110" spans="2:16" ht="18" customHeight="1" x14ac:dyDescent="0.35">
      <c r="B110" s="5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93"/>
    </row>
    <row r="111" spans="2:16" x14ac:dyDescent="0.35">
      <c r="B111" s="50"/>
      <c r="C111" s="101" t="s">
        <v>258</v>
      </c>
      <c r="D111" s="101"/>
      <c r="E111" s="101"/>
      <c r="F111" s="101"/>
      <c r="G111" s="101"/>
      <c r="H111" s="102"/>
      <c r="I111" s="102"/>
      <c r="J111" s="102" t="s">
        <v>255</v>
      </c>
      <c r="K111" s="93"/>
      <c r="L111" s="93"/>
      <c r="M111" s="93"/>
      <c r="N111" s="93"/>
    </row>
    <row r="112" spans="2:16" ht="21.75" customHeight="1" x14ac:dyDescent="0.35">
      <c r="B112" s="50"/>
      <c r="C112" s="31" t="s">
        <v>259</v>
      </c>
      <c r="D112" s="30"/>
      <c r="E112" s="26"/>
      <c r="F112" s="27" t="s">
        <v>256</v>
      </c>
      <c r="G112" s="27"/>
      <c r="H112" s="28"/>
      <c r="I112" s="29"/>
      <c r="J112" s="28"/>
      <c r="K112" s="28" t="s">
        <v>257</v>
      </c>
      <c r="L112" s="93"/>
      <c r="M112" s="93"/>
      <c r="N112" s="93"/>
    </row>
    <row r="113" spans="2:14" x14ac:dyDescent="0.35">
      <c r="B113" s="50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</row>
    <row r="114" spans="2:14" x14ac:dyDescent="0.35">
      <c r="B114" s="50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2:14" x14ac:dyDescent="0.35">
      <c r="B115" s="50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</row>
    <row r="116" spans="2:14" x14ac:dyDescent="0.35">
      <c r="B116" s="50"/>
      <c r="C116" s="49" t="s">
        <v>328</v>
      </c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50"/>
    </row>
    <row r="117" spans="2:14" x14ac:dyDescent="0.35">
      <c r="B117" s="50"/>
      <c r="C117" s="159" t="s">
        <v>327</v>
      </c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50"/>
    </row>
    <row r="118" spans="2:14" x14ac:dyDescent="0.3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</row>
  </sheetData>
  <sheetProtection formatCells="0" formatColumns="0" formatRows="0" selectLockedCells="1"/>
  <mergeCells count="188">
    <mergeCell ref="C117:M117"/>
    <mergeCell ref="C109:M109"/>
    <mergeCell ref="E106:K106"/>
    <mergeCell ref="B69:B71"/>
    <mergeCell ref="J69:J71"/>
    <mergeCell ref="L69:L71"/>
    <mergeCell ref="M69:M71"/>
    <mergeCell ref="I72:I73"/>
    <mergeCell ref="J72:J73"/>
    <mergeCell ref="L72:L73"/>
    <mergeCell ref="M72:M73"/>
    <mergeCell ref="G75:G77"/>
    <mergeCell ref="B75:B77"/>
    <mergeCell ref="H75:H77"/>
    <mergeCell ref="I75:I77"/>
    <mergeCell ref="J75:J77"/>
    <mergeCell ref="L75:L77"/>
    <mergeCell ref="M75:M77"/>
    <mergeCell ref="B72:B73"/>
    <mergeCell ref="C72:C73"/>
    <mergeCell ref="D72:D73"/>
    <mergeCell ref="F72:F73"/>
    <mergeCell ref="C69:C71"/>
    <mergeCell ref="D69:D71"/>
    <mergeCell ref="N24:N26"/>
    <mergeCell ref="N16:N20"/>
    <mergeCell ref="N21:N22"/>
    <mergeCell ref="N56:N57"/>
    <mergeCell ref="N69:N71"/>
    <mergeCell ref="N72:N73"/>
    <mergeCell ref="N75:N77"/>
    <mergeCell ref="K75:K77"/>
    <mergeCell ref="G52:G55"/>
    <mergeCell ref="M32:M35"/>
    <mergeCell ref="L44:L47"/>
    <mergeCell ref="M44:M47"/>
    <mergeCell ref="G72:G73"/>
    <mergeCell ref="H72:H73"/>
    <mergeCell ref="K69:K71"/>
    <mergeCell ref="K72:K73"/>
    <mergeCell ref="I69:I71"/>
    <mergeCell ref="N52:N55"/>
    <mergeCell ref="H52:H55"/>
    <mergeCell ref="L56:L57"/>
    <mergeCell ref="M56:M57"/>
    <mergeCell ref="M40:M43"/>
    <mergeCell ref="I32:I35"/>
    <mergeCell ref="J32:J35"/>
    <mergeCell ref="N12:N15"/>
    <mergeCell ref="N28:N31"/>
    <mergeCell ref="N36:N39"/>
    <mergeCell ref="N40:N43"/>
    <mergeCell ref="N48:N51"/>
    <mergeCell ref="I12:I15"/>
    <mergeCell ref="J12:J15"/>
    <mergeCell ref="K12:K15"/>
    <mergeCell ref="L12:L15"/>
    <mergeCell ref="M12:M15"/>
    <mergeCell ref="L16:L20"/>
    <mergeCell ref="M16:M20"/>
    <mergeCell ref="I21:I22"/>
    <mergeCell ref="J21:J22"/>
    <mergeCell ref="K21:K22"/>
    <mergeCell ref="L21:L22"/>
    <mergeCell ref="M21:M22"/>
    <mergeCell ref="L24:L26"/>
    <mergeCell ref="M24:M26"/>
    <mergeCell ref="M36:M39"/>
    <mergeCell ref="L28:L31"/>
    <mergeCell ref="M28:M31"/>
    <mergeCell ref="L32:L35"/>
    <mergeCell ref="N32:N35"/>
    <mergeCell ref="B12:B15"/>
    <mergeCell ref="C12:C15"/>
    <mergeCell ref="E12:E15"/>
    <mergeCell ref="F12:F15"/>
    <mergeCell ref="G12:G15"/>
    <mergeCell ref="H12:H15"/>
    <mergeCell ref="I16:I20"/>
    <mergeCell ref="J16:J20"/>
    <mergeCell ref="K16:K20"/>
    <mergeCell ref="B16:B20"/>
    <mergeCell ref="C16:C20"/>
    <mergeCell ref="E16:E20"/>
    <mergeCell ref="F16:F20"/>
    <mergeCell ref="G16:G20"/>
    <mergeCell ref="H16:H20"/>
    <mergeCell ref="K32:K35"/>
    <mergeCell ref="B21:B22"/>
    <mergeCell ref="C21:C22"/>
    <mergeCell ref="E21:E22"/>
    <mergeCell ref="F21:F22"/>
    <mergeCell ref="G21:G22"/>
    <mergeCell ref="H21:H22"/>
    <mergeCell ref="I24:I26"/>
    <mergeCell ref="J24:J26"/>
    <mergeCell ref="K24:K26"/>
    <mergeCell ref="B24:B26"/>
    <mergeCell ref="C24:C26"/>
    <mergeCell ref="E24:E26"/>
    <mergeCell ref="F24:F26"/>
    <mergeCell ref="G24:G26"/>
    <mergeCell ref="H24:H26"/>
    <mergeCell ref="I28:I31"/>
    <mergeCell ref="J28:J31"/>
    <mergeCell ref="K28:K31"/>
    <mergeCell ref="B28:B31"/>
    <mergeCell ref="C28:C31"/>
    <mergeCell ref="E28:E31"/>
    <mergeCell ref="F28:F31"/>
    <mergeCell ref="G28:G31"/>
    <mergeCell ref="H28:H31"/>
    <mergeCell ref="B40:B43"/>
    <mergeCell ref="C40:C43"/>
    <mergeCell ref="E40:E43"/>
    <mergeCell ref="F40:F43"/>
    <mergeCell ref="G40:G43"/>
    <mergeCell ref="H40:H43"/>
    <mergeCell ref="I36:I39"/>
    <mergeCell ref="J36:J39"/>
    <mergeCell ref="B36:B39"/>
    <mergeCell ref="C36:C39"/>
    <mergeCell ref="E36:E39"/>
    <mergeCell ref="F36:F39"/>
    <mergeCell ref="G36:G39"/>
    <mergeCell ref="H36:H39"/>
    <mergeCell ref="B56:B57"/>
    <mergeCell ref="C56:C57"/>
    <mergeCell ref="E56:E57"/>
    <mergeCell ref="F56:F57"/>
    <mergeCell ref="M48:M51"/>
    <mergeCell ref="B48:B51"/>
    <mergeCell ref="C48:C51"/>
    <mergeCell ref="E48:E51"/>
    <mergeCell ref="F48:F51"/>
    <mergeCell ref="G48:G51"/>
    <mergeCell ref="H48:H51"/>
    <mergeCell ref="G56:G57"/>
    <mergeCell ref="H56:H57"/>
    <mergeCell ref="I56:I57"/>
    <mergeCell ref="J56:J57"/>
    <mergeCell ref="K56:K57"/>
    <mergeCell ref="B52:B55"/>
    <mergeCell ref="C52:C55"/>
    <mergeCell ref="E52:E55"/>
    <mergeCell ref="F52:F55"/>
    <mergeCell ref="I48:I51"/>
    <mergeCell ref="J48:J51"/>
    <mergeCell ref="K48:K51"/>
    <mergeCell ref="K52:K55"/>
    <mergeCell ref="L36:L39"/>
    <mergeCell ref="L52:L55"/>
    <mergeCell ref="I40:I43"/>
    <mergeCell ref="J40:J43"/>
    <mergeCell ref="K40:K43"/>
    <mergeCell ref="L40:L43"/>
    <mergeCell ref="C75:C77"/>
    <mergeCell ref="D75:D77"/>
    <mergeCell ref="F75:F77"/>
    <mergeCell ref="G69:G71"/>
    <mergeCell ref="H69:H71"/>
    <mergeCell ref="L48:L51"/>
    <mergeCell ref="K36:K39"/>
    <mergeCell ref="F69:F71"/>
    <mergeCell ref="B5:J5"/>
    <mergeCell ref="B7:I7"/>
    <mergeCell ref="N44:N47"/>
    <mergeCell ref="B2:F2"/>
    <mergeCell ref="B4:G4"/>
    <mergeCell ref="B6:G6"/>
    <mergeCell ref="B32:B35"/>
    <mergeCell ref="C32:C35"/>
    <mergeCell ref="M52:M55"/>
    <mergeCell ref="B44:B47"/>
    <mergeCell ref="C44:C47"/>
    <mergeCell ref="E44:E47"/>
    <mergeCell ref="F44:F47"/>
    <mergeCell ref="G44:G47"/>
    <mergeCell ref="H44:H47"/>
    <mergeCell ref="I44:I47"/>
    <mergeCell ref="J44:J47"/>
    <mergeCell ref="K44:K47"/>
    <mergeCell ref="E32:E35"/>
    <mergeCell ref="F32:F35"/>
    <mergeCell ref="G32:G35"/>
    <mergeCell ref="H32:H35"/>
    <mergeCell ref="I52:I55"/>
    <mergeCell ref="J52:J55"/>
  </mergeCells>
  <dataValidations count="1">
    <dataValidation type="decimal" allowBlank="1" showInputMessage="1" showErrorMessage="1" errorTitle="Popust" error="Vrednost popusta ne znaša najmanj 15 %" promptTitle="Popust najmanj 15 %" prompt="Vnesite ustrezno vrednost" sqref="J12 J16 J21 J23:J24 J27:J28 J32 J36 J40 J44 J48 J52 J56 J58:J69 J72 J74:J75 J78:J105">
      <formula1>15</formula1>
      <formula2>100</formula2>
    </dataValidation>
  </dataValidations>
  <pageMargins left="0.31496062992125984" right="0.31496062992125984" top="0.55118110236220474" bottom="0.55118110236220474" header="0.31496062992125984" footer="0.31496062992125984"/>
  <pageSetup paperSize="9" scale="67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2:P24"/>
  <sheetViews>
    <sheetView tabSelected="1" zoomScale="85" zoomScaleNormal="85" workbookViewId="0">
      <selection activeCell="H12" sqref="H12:I16"/>
    </sheetView>
  </sheetViews>
  <sheetFormatPr defaultRowHeight="14.5" x14ac:dyDescent="0.35"/>
  <cols>
    <col min="1" max="1" width="2" customWidth="1"/>
    <col min="2" max="2" width="2.81640625" customWidth="1"/>
    <col min="3" max="3" width="27" customWidth="1"/>
    <col min="4" max="4" width="20.54296875" customWidth="1"/>
    <col min="5" max="5" width="8.54296875" customWidth="1"/>
    <col min="6" max="6" width="10.81640625" customWidth="1"/>
    <col min="7" max="7" width="13.54296875" customWidth="1"/>
    <col min="8" max="8" width="11.7265625" customWidth="1"/>
    <col min="9" max="9" width="13.26953125" customWidth="1"/>
    <col min="10" max="10" width="15" customWidth="1"/>
    <col min="11" max="11" width="16.453125" customWidth="1"/>
    <col min="12" max="12" width="16.26953125" customWidth="1"/>
    <col min="13" max="13" width="15" customWidth="1"/>
    <col min="14" max="14" width="11.1796875" hidden="1" customWidth="1"/>
    <col min="15" max="15" width="9.1796875" hidden="1" customWidth="1"/>
    <col min="16" max="16" width="0.81640625" hidden="1" customWidth="1"/>
  </cols>
  <sheetData>
    <row r="2" spans="2:16" x14ac:dyDescent="0.35">
      <c r="B2" s="161" t="s">
        <v>251</v>
      </c>
      <c r="C2" s="161"/>
      <c r="D2" s="161"/>
      <c r="E2" s="161"/>
      <c r="F2" s="161"/>
      <c r="G2" s="17"/>
      <c r="H2" s="50"/>
      <c r="I2" s="50"/>
      <c r="J2" s="50"/>
      <c r="K2" s="50"/>
      <c r="L2" s="50"/>
      <c r="M2" s="50"/>
    </row>
    <row r="3" spans="2:16" x14ac:dyDescent="0.35">
      <c r="B3" s="19"/>
      <c r="C3" s="19"/>
      <c r="D3" s="19"/>
      <c r="E3" s="19"/>
      <c r="F3" s="19"/>
      <c r="G3" s="19"/>
      <c r="H3" s="50"/>
      <c r="I3" s="50"/>
      <c r="J3" s="50"/>
      <c r="K3" s="50"/>
      <c r="L3" s="50"/>
      <c r="M3" s="50"/>
    </row>
    <row r="4" spans="2:16" ht="19.5" customHeight="1" x14ac:dyDescent="0.35">
      <c r="B4" s="183" t="s">
        <v>253</v>
      </c>
      <c r="C4" s="183"/>
      <c r="D4" s="183"/>
      <c r="E4" s="183"/>
      <c r="F4" s="183"/>
      <c r="G4" s="183"/>
      <c r="H4" s="183"/>
      <c r="I4" s="183"/>
      <c r="J4" s="183"/>
      <c r="K4" s="50"/>
      <c r="L4" s="50"/>
      <c r="M4" s="50"/>
    </row>
    <row r="5" spans="2:16" ht="19.5" customHeight="1" x14ac:dyDescent="0.35">
      <c r="B5" s="184" t="s">
        <v>348</v>
      </c>
      <c r="C5" s="184"/>
      <c r="D5" s="184"/>
      <c r="E5" s="184"/>
      <c r="F5" s="184"/>
      <c r="G5" s="184"/>
      <c r="H5" s="184"/>
      <c r="I5" s="184"/>
      <c r="J5" s="50"/>
      <c r="K5" s="50"/>
      <c r="L5" s="50"/>
      <c r="M5" s="50"/>
    </row>
    <row r="6" spans="2:16" ht="6.75" customHeight="1" x14ac:dyDescent="0.35">
      <c r="B6" s="182" t="s">
        <v>252</v>
      </c>
      <c r="C6" s="182"/>
      <c r="D6" s="182"/>
      <c r="E6" s="182"/>
      <c r="F6" s="182"/>
      <c r="G6" s="182"/>
      <c r="H6" s="50"/>
      <c r="I6" s="50"/>
      <c r="J6" s="50"/>
      <c r="K6" s="50"/>
      <c r="L6" s="50"/>
      <c r="M6" s="50"/>
    </row>
    <row r="7" spans="2:16" ht="19.5" customHeight="1" x14ac:dyDescent="0.35">
      <c r="B7" s="185" t="s">
        <v>351</v>
      </c>
      <c r="C7" s="185"/>
      <c r="D7" s="185"/>
      <c r="E7" s="185"/>
      <c r="F7" s="185"/>
      <c r="G7" s="185"/>
      <c r="H7" s="185"/>
      <c r="I7" s="185"/>
      <c r="J7" s="185"/>
      <c r="K7" s="185"/>
      <c r="L7" s="50"/>
      <c r="M7" s="50"/>
    </row>
    <row r="8" spans="2:16" x14ac:dyDescent="0.35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16" x14ac:dyDescent="0.35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2:16" ht="34.5" customHeight="1" x14ac:dyDescent="0.45">
      <c r="B10" s="25"/>
      <c r="C10" s="25"/>
      <c r="D10" s="25"/>
      <c r="E10" s="51"/>
      <c r="F10" s="51"/>
      <c r="G10" s="52"/>
      <c r="H10" s="53" t="s">
        <v>13</v>
      </c>
      <c r="I10" s="53" t="s">
        <v>13</v>
      </c>
      <c r="J10" s="54"/>
      <c r="K10" s="55"/>
      <c r="L10" s="53" t="s">
        <v>13</v>
      </c>
      <c r="M10" s="53" t="s">
        <v>13</v>
      </c>
      <c r="N10" s="8" t="s">
        <v>63</v>
      </c>
      <c r="O10" s="38" t="s">
        <v>63</v>
      </c>
      <c r="P10" s="38" t="s">
        <v>319</v>
      </c>
    </row>
    <row r="11" spans="2:16" ht="87" customHeight="1" x14ac:dyDescent="0.45">
      <c r="B11" s="128"/>
      <c r="C11" s="129" t="s">
        <v>0</v>
      </c>
      <c r="D11" s="130" t="s">
        <v>1</v>
      </c>
      <c r="E11" s="130" t="s">
        <v>35</v>
      </c>
      <c r="F11" s="131" t="s">
        <v>254</v>
      </c>
      <c r="G11" s="130" t="s">
        <v>3</v>
      </c>
      <c r="H11" s="130" t="s">
        <v>11</v>
      </c>
      <c r="I11" s="130" t="s">
        <v>31</v>
      </c>
      <c r="J11" s="130" t="s">
        <v>33</v>
      </c>
      <c r="K11" s="130" t="s">
        <v>32</v>
      </c>
      <c r="L11" s="130" t="s">
        <v>34</v>
      </c>
      <c r="M11" s="130" t="s">
        <v>12</v>
      </c>
      <c r="N11" s="7"/>
      <c r="O11" s="24"/>
      <c r="P11" s="24"/>
    </row>
    <row r="12" spans="2:16" x14ac:dyDescent="0.35">
      <c r="B12" s="61" t="s">
        <v>250</v>
      </c>
      <c r="C12" s="64" t="s">
        <v>230</v>
      </c>
      <c r="D12" s="109"/>
      <c r="E12" s="62" t="s">
        <v>57</v>
      </c>
      <c r="F12" s="62">
        <v>40</v>
      </c>
      <c r="G12" s="62" t="s">
        <v>58</v>
      </c>
      <c r="H12" s="94"/>
      <c r="I12" s="95"/>
      <c r="J12" s="66">
        <f>ROUND(H12*(100-I12)/100,2)</f>
        <v>0</v>
      </c>
      <c r="K12" s="68">
        <f>J12*F12</f>
        <v>0</v>
      </c>
      <c r="L12" s="123"/>
      <c r="M12" s="123"/>
      <c r="N12" s="11" t="s">
        <v>206</v>
      </c>
      <c r="O12" s="24"/>
      <c r="P12" s="24" t="s">
        <v>64</v>
      </c>
    </row>
    <row r="13" spans="2:16" x14ac:dyDescent="0.35">
      <c r="B13" s="61" t="s">
        <v>262</v>
      </c>
      <c r="C13" s="64" t="s">
        <v>228</v>
      </c>
      <c r="D13" s="61" t="s">
        <v>229</v>
      </c>
      <c r="E13" s="62" t="s">
        <v>36</v>
      </c>
      <c r="F13" s="62">
        <v>700</v>
      </c>
      <c r="G13" s="62" t="s">
        <v>211</v>
      </c>
      <c r="H13" s="94"/>
      <c r="I13" s="95"/>
      <c r="J13" s="66">
        <f t="shared" ref="J13:J16" si="0">ROUND(H13*(100-I13)/100,2)</f>
        <v>0</v>
      </c>
      <c r="K13" s="68">
        <f t="shared" ref="K13:K15" si="1">J13*F13</f>
        <v>0</v>
      </c>
      <c r="L13" s="123"/>
      <c r="M13" s="123"/>
      <c r="N13" s="11" t="s">
        <v>207</v>
      </c>
      <c r="O13" s="24"/>
      <c r="P13" s="24" t="s">
        <v>64</v>
      </c>
    </row>
    <row r="14" spans="2:16" x14ac:dyDescent="0.35">
      <c r="B14" s="61" t="s">
        <v>263</v>
      </c>
      <c r="C14" s="64" t="s">
        <v>208</v>
      </c>
      <c r="D14" s="62" t="s">
        <v>209</v>
      </c>
      <c r="E14" s="73" t="s">
        <v>36</v>
      </c>
      <c r="F14" s="62">
        <v>125000</v>
      </c>
      <c r="G14" s="73" t="s">
        <v>72</v>
      </c>
      <c r="H14" s="94"/>
      <c r="I14" s="95"/>
      <c r="J14" s="66">
        <f t="shared" si="0"/>
        <v>0</v>
      </c>
      <c r="K14" s="68">
        <f t="shared" si="1"/>
        <v>0</v>
      </c>
      <c r="L14" s="123"/>
      <c r="M14" s="123"/>
      <c r="N14" s="10"/>
      <c r="O14" s="46">
        <v>5027764</v>
      </c>
      <c r="P14" s="24" t="s">
        <v>73</v>
      </c>
    </row>
    <row r="15" spans="2:16" x14ac:dyDescent="0.35">
      <c r="B15" s="132" t="s">
        <v>265</v>
      </c>
      <c r="C15" s="64" t="s">
        <v>208</v>
      </c>
      <c r="D15" s="62" t="s">
        <v>209</v>
      </c>
      <c r="E15" s="73" t="s">
        <v>36</v>
      </c>
      <c r="F15" s="133">
        <v>7000</v>
      </c>
      <c r="G15" s="134" t="s">
        <v>325</v>
      </c>
      <c r="H15" s="94"/>
      <c r="I15" s="95"/>
      <c r="J15" s="66">
        <f t="shared" si="0"/>
        <v>0</v>
      </c>
      <c r="K15" s="68">
        <f t="shared" si="1"/>
        <v>0</v>
      </c>
      <c r="L15" s="139"/>
      <c r="M15" s="139"/>
      <c r="N15" s="10"/>
      <c r="O15" s="24"/>
      <c r="P15" s="24" t="s">
        <v>53</v>
      </c>
    </row>
    <row r="16" spans="2:16" ht="15" thickBot="1" x14ac:dyDescent="0.4">
      <c r="B16" s="135" t="s">
        <v>266</v>
      </c>
      <c r="C16" s="136" t="s">
        <v>208</v>
      </c>
      <c r="D16" s="137" t="s">
        <v>209</v>
      </c>
      <c r="E16" s="138" t="s">
        <v>36</v>
      </c>
      <c r="F16" s="88">
        <v>2000</v>
      </c>
      <c r="G16" s="88" t="s">
        <v>325</v>
      </c>
      <c r="H16" s="96"/>
      <c r="I16" s="96"/>
      <c r="J16" s="90">
        <f t="shared" si="0"/>
        <v>0</v>
      </c>
      <c r="K16" s="91">
        <f>J16*F16</f>
        <v>0</v>
      </c>
      <c r="L16" s="96"/>
      <c r="M16" s="96"/>
      <c r="N16" s="9"/>
      <c r="O16" s="24"/>
      <c r="P16" s="24" t="s">
        <v>74</v>
      </c>
    </row>
    <row r="17" spans="2:13" ht="23.25" customHeight="1" thickTop="1" x14ac:dyDescent="0.35">
      <c r="B17" s="50"/>
      <c r="C17" s="50"/>
      <c r="D17" s="164" t="s">
        <v>318</v>
      </c>
      <c r="E17" s="164"/>
      <c r="F17" s="164"/>
      <c r="G17" s="164"/>
      <c r="H17" s="164"/>
      <c r="I17" s="164"/>
      <c r="J17" s="164"/>
      <c r="K17" s="92">
        <f>SUM(K12:K16)</f>
        <v>0</v>
      </c>
      <c r="L17" s="50"/>
      <c r="M17" s="50"/>
    </row>
    <row r="18" spans="2:13" x14ac:dyDescent="0.3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2:13" x14ac:dyDescent="0.3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2:13" ht="75" customHeight="1" x14ac:dyDescent="0.35">
      <c r="B20" s="50"/>
      <c r="C20" s="160" t="s">
        <v>260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</row>
    <row r="21" spans="2:13" x14ac:dyDescent="0.35">
      <c r="B21" s="5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2:13" x14ac:dyDescent="0.35">
      <c r="B22" s="50"/>
      <c r="C22" s="101" t="s">
        <v>258</v>
      </c>
      <c r="D22" s="101"/>
      <c r="E22" s="101"/>
      <c r="F22" s="101"/>
      <c r="G22" s="101"/>
      <c r="H22" s="102"/>
      <c r="I22" s="102"/>
      <c r="J22" s="93"/>
      <c r="K22" s="93"/>
      <c r="L22" s="93"/>
      <c r="M22" s="93"/>
    </row>
    <row r="23" spans="2:13" x14ac:dyDescent="0.35">
      <c r="B23" s="50"/>
      <c r="C23" s="31" t="s">
        <v>259</v>
      </c>
      <c r="D23" s="30"/>
      <c r="E23" s="26"/>
      <c r="F23" s="27" t="s">
        <v>256</v>
      </c>
      <c r="G23" s="27"/>
      <c r="H23" s="28"/>
      <c r="I23" s="29"/>
      <c r="J23" s="102" t="s">
        <v>255</v>
      </c>
      <c r="K23" s="28" t="s">
        <v>257</v>
      </c>
      <c r="L23" s="93"/>
      <c r="M23" s="93"/>
    </row>
    <row r="24" spans="2:13" x14ac:dyDescent="0.35">
      <c r="B24" s="50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</sheetData>
  <sheetProtection formatCells="0" formatColumns="0" formatRows="0" selectLockedCells="1"/>
  <mergeCells count="7">
    <mergeCell ref="C20:M20"/>
    <mergeCell ref="D17:J17"/>
    <mergeCell ref="B2:F2"/>
    <mergeCell ref="B6:G6"/>
    <mergeCell ref="B4:J4"/>
    <mergeCell ref="B5:I5"/>
    <mergeCell ref="B7:K7"/>
  </mergeCells>
  <dataValidations count="1">
    <dataValidation type="decimal" allowBlank="1" showInputMessage="1" showErrorMessage="1" errorTitle="Popust" error="Vrednost popusta ne znaša najmanj 15 %" promptTitle="Popust najmanj 15 %" prompt="Vnesite ustrezno vrednost" sqref="I12:I16">
      <formula1>15</formula1>
      <formula2>100</formula2>
    </dataValidation>
  </dataValidations>
  <pageMargins left="0.51181102362204722" right="0.51181102362204722" top="0.55118110236220474" bottom="0.55118110236220474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 Sklop 1 Motorna olja</vt:lpstr>
      <vt:lpstr>Sklop 2 Ostala olja</vt:lpstr>
      <vt:lpstr>Sklop 3 AdBlue</vt:lpstr>
      <vt:lpstr>' Sklop 1 Motorna olja'!Tiskanje_naslovov</vt:lpstr>
      <vt:lpstr>'Sklop 2 Ostala olja'!Tiskanje_naslovov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Uporabnik sistema Windows</cp:lastModifiedBy>
  <cp:lastPrinted>2022-10-26T07:57:45Z</cp:lastPrinted>
  <dcterms:created xsi:type="dcterms:W3CDTF">2015-01-28T08:10:32Z</dcterms:created>
  <dcterms:modified xsi:type="dcterms:W3CDTF">2022-11-10T13:58:41Z</dcterms:modified>
</cp:coreProperties>
</file>