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HL\2020\JHL-23-20 Čiščenje poslovnih prostorov\Razpisna dokumentacija\Odgovori na vprašanja 12.1.2021\"/>
    </mc:Choice>
  </mc:AlternateContent>
  <bookViews>
    <workbookView xWindow="0" yWindow="0" windowWidth="28800" windowHeight="13800"/>
  </bookViews>
  <sheets>
    <sheet name="Sklop št. 2 VKS" sheetId="15" r:id="rId1"/>
  </sheets>
  <calcPr calcId="162913"/>
</workbook>
</file>

<file path=xl/calcChain.xml><?xml version="1.0" encoding="utf-8"?>
<calcChain xmlns="http://schemas.openxmlformats.org/spreadsheetml/2006/main">
  <c r="G23" i="15" l="1"/>
  <c r="D29" i="15" l="1"/>
  <c r="H29" i="15" s="1"/>
  <c r="G121" i="15" l="1"/>
  <c r="G119" i="15"/>
  <c r="G118" i="15"/>
  <c r="D110" i="15"/>
  <c r="H110" i="15" s="1"/>
  <c r="D109" i="15"/>
  <c r="H109" i="15" s="1"/>
  <c r="D108" i="15"/>
  <c r="H108" i="15" s="1"/>
  <c r="D107" i="15"/>
  <c r="H107" i="15" s="1"/>
  <c r="D106" i="15"/>
  <c r="H106" i="15" s="1"/>
  <c r="D105" i="15"/>
  <c r="H105" i="15" s="1"/>
  <c r="D104" i="15"/>
  <c r="H104" i="15" s="1"/>
  <c r="D103" i="15"/>
  <c r="H103" i="15" s="1"/>
  <c r="D102" i="15"/>
  <c r="H102" i="15" s="1"/>
  <c r="D101" i="15"/>
  <c r="H101" i="15" s="1"/>
  <c r="D100" i="15"/>
  <c r="H100" i="15" s="1"/>
  <c r="D94" i="15"/>
  <c r="H94" i="15" s="1"/>
  <c r="D93" i="15"/>
  <c r="H93" i="15" s="1"/>
  <c r="D92" i="15"/>
  <c r="D85" i="15"/>
  <c r="H85" i="15" s="1"/>
  <c r="D84" i="15"/>
  <c r="H84" i="15" s="1"/>
  <c r="D83" i="15"/>
  <c r="H83" i="15" s="1"/>
  <c r="D77" i="15"/>
  <c r="H77" i="15" s="1"/>
  <c r="D76" i="15"/>
  <c r="H76" i="15" s="1"/>
  <c r="D75" i="15"/>
  <c r="H75" i="15" s="1"/>
  <c r="D69" i="15"/>
  <c r="H69" i="15" s="1"/>
  <c r="D68" i="15"/>
  <c r="H68" i="15" s="1"/>
  <c r="D62" i="15"/>
  <c r="H62" i="15" s="1"/>
  <c r="D61" i="15"/>
  <c r="D55" i="15"/>
  <c r="H55" i="15" s="1"/>
  <c r="D54" i="15"/>
  <c r="D48" i="15"/>
  <c r="H48" i="15" s="1"/>
  <c r="D47" i="15"/>
  <c r="H47" i="15" s="1"/>
  <c r="D46" i="15"/>
  <c r="H46" i="15" s="1"/>
  <c r="H49" i="15" s="1"/>
  <c r="D40" i="15"/>
  <c r="H40" i="15" s="1"/>
  <c r="D39" i="15"/>
  <c r="H39" i="15" s="1"/>
  <c r="D38" i="15"/>
  <c r="H38" i="15" s="1"/>
  <c r="D31" i="15"/>
  <c r="H31" i="15" s="1"/>
  <c r="D30" i="15"/>
  <c r="G21" i="15"/>
  <c r="G19" i="15"/>
  <c r="G17" i="15"/>
  <c r="G15" i="15"/>
  <c r="G13" i="15"/>
  <c r="G11" i="15"/>
  <c r="D32" i="15" l="1"/>
  <c r="H41" i="15"/>
  <c r="H42" i="15" s="1"/>
  <c r="H30" i="15"/>
  <c r="H32" i="15" s="1"/>
  <c r="H33" i="15" s="1"/>
  <c r="D49" i="15"/>
  <c r="D86" i="15"/>
  <c r="D95" i="15"/>
  <c r="H92" i="15"/>
  <c r="H95" i="15" s="1"/>
  <c r="H96" i="15" s="1"/>
  <c r="G24" i="15"/>
  <c r="H50" i="15"/>
  <c r="D63" i="15"/>
  <c r="D70" i="15"/>
  <c r="D56" i="15"/>
  <c r="H61" i="15"/>
  <c r="H63" i="15" s="1"/>
  <c r="H64" i="15" s="1"/>
  <c r="D78" i="15"/>
  <c r="H78" i="15"/>
  <c r="H79" i="15" s="1"/>
  <c r="G122" i="15"/>
  <c r="G123" i="15" s="1"/>
  <c r="H111" i="15"/>
  <c r="H112" i="15" s="1"/>
  <c r="H70" i="15"/>
  <c r="H71" i="15" s="1"/>
  <c r="D41" i="15"/>
  <c r="H54" i="15"/>
  <c r="H56" i="15" s="1"/>
  <c r="H57" i="15" s="1"/>
  <c r="H86" i="15"/>
  <c r="H87" i="15" s="1"/>
  <c r="G114" i="15" l="1"/>
  <c r="G124" i="15" s="1"/>
</calcChain>
</file>

<file path=xl/sharedStrings.xml><?xml version="1.0" encoding="utf-8"?>
<sst xmlns="http://schemas.openxmlformats.org/spreadsheetml/2006/main" count="250" uniqueCount="93">
  <si>
    <t>Datum:</t>
  </si>
  <si>
    <t>Žig:</t>
  </si>
  <si>
    <t>Podpis pooblaščene osebe:</t>
  </si>
  <si>
    <t>PONUDBENI PREDRAČUN</t>
  </si>
  <si>
    <t xml:space="preserve">Ponudnik:___________________________________________________________________________, </t>
  </si>
  <si>
    <t xml:space="preserve">ki oddajamo ponudbo za javno naročilo št. </t>
  </si>
  <si>
    <t xml:space="preserve">PONUDBENI PREDRAČUN št. _____________  </t>
  </si>
  <si>
    <t>SKUPAJ redno čiščenje v EUR brez DDV za 1 mesec</t>
  </si>
  <si>
    <t>Odstranjevanje starega in nanos novega premaza na PVC talnih oblogah in drugih trdnih tleh ter globinsko čiščenje tekstilnih talnih oblog z metodo ekstrakcije</t>
  </si>
  <si>
    <t>Ročno čiščenje kot sestavni del večjih čiščenj ali kot samostojna storitev (brisanje prahu, poliranje pohištva itd.) s čistilnim priborom in čistili</t>
  </si>
  <si>
    <t>Kombinirano čiščenje ročno in strojno</t>
  </si>
  <si>
    <t>SKUPNA PONUDBENA VREDNOST v EUR brez DDV za obdobje 48 mesecev</t>
  </si>
  <si>
    <t>Število oseb</t>
  </si>
  <si>
    <t>Število mesecev</t>
  </si>
  <si>
    <t>I. REDNA ČIŠČENJA</t>
  </si>
  <si>
    <t>SKUPAJ redno čiščenje v EUR brez DDV za 48 mesecev</t>
  </si>
  <si>
    <t>Mesečni strošek skupaj</t>
  </si>
  <si>
    <t>Letni strošek skupaj</t>
  </si>
  <si>
    <t>III. OSTALA ČIŠČENJA - VSE LOKACIJE</t>
  </si>
  <si>
    <t>Okvirno število ur letno</t>
  </si>
  <si>
    <t>Cena delovne ure v EUR brez DDV</t>
  </si>
  <si>
    <t>Mesečni strošek na osebo brez DDV</t>
  </si>
  <si>
    <t>SKUPAJ ostala čiščenja v EUR brez DDV za eno  leto</t>
  </si>
  <si>
    <t>SKUPAJ ostala čiščenja v EUR brez DDV za 48 mesecev</t>
  </si>
  <si>
    <t>Letni strošek skupaj brez DDV</t>
  </si>
  <si>
    <t>Priloga k ponudbi za sklop št. 2</t>
  </si>
  <si>
    <t>JHL-23/20 Čiščenje poslovnih prostorov, za sklop št. 2: VKS, prilagamo</t>
  </si>
  <si>
    <t xml:space="preserve">Povšetova ulica 6 </t>
  </si>
  <si>
    <t>Cesta dveh cesarjev 111 - Kompleks Snaga</t>
  </si>
  <si>
    <t>Cesta dveh cesarjev 101 - Deponija Barje in RCERO</t>
  </si>
  <si>
    <t>Poslovno servisni objekt, Vododvdna cesta 90, Ljubljana</t>
  </si>
  <si>
    <t>Prostori CČNL, laboratorija, LPT, Cesta v Prod 100, Ljubljana</t>
  </si>
  <si>
    <t>Prostori vodarne Kleče in pisarne v skladišču, Saveljska 1, Ljubljana</t>
  </si>
  <si>
    <t>1 delavka popoldan med tednom - 3 ure od 16:00-19:00 ure</t>
  </si>
  <si>
    <t>II. DRUGA ČIŠČENJA</t>
  </si>
  <si>
    <t>1.1 Površina poslovnih in skupnih prostorov, Povšetova 6</t>
  </si>
  <si>
    <r>
      <t>Kvadratura m</t>
    </r>
    <r>
      <rPr>
        <b/>
        <vertAlign val="superscript"/>
        <sz val="11"/>
        <color indexed="8"/>
        <rFont val="Tahoma"/>
        <family val="2"/>
        <charset val="238"/>
      </rPr>
      <t>2</t>
    </r>
  </si>
  <si>
    <t>Cena/m2 EUR (brez DDV)</t>
  </si>
  <si>
    <t>Znesek za 1 x čiščenje      (brez DDV)</t>
  </si>
  <si>
    <t>Vrsta čiščenja</t>
  </si>
  <si>
    <t>Frekvenca čiščenja</t>
  </si>
  <si>
    <t>Čiščenje oken – notranja stekla + okvirji (višina oken pribl. 3,5metra)</t>
  </si>
  <si>
    <t>2 x letno</t>
  </si>
  <si>
    <t>Zunanja senčila*</t>
  </si>
  <si>
    <t>SKUPAJ                               (2)</t>
  </si>
  <si>
    <r>
      <t xml:space="preserve">*Opomba: zaradi težke dostopnosti je za čiščenje je </t>
    </r>
    <r>
      <rPr>
        <b/>
        <i/>
        <sz val="11"/>
        <color indexed="8"/>
        <rFont val="Tahoma"/>
        <family val="2"/>
        <charset val="238"/>
      </rPr>
      <t>delno</t>
    </r>
    <r>
      <rPr>
        <i/>
        <sz val="11"/>
        <color indexed="8"/>
        <rFont val="Tahoma"/>
        <family val="2"/>
        <charset val="238"/>
      </rPr>
      <t xml:space="preserve"> potrebno dvigalo ali lestev.</t>
    </r>
  </si>
  <si>
    <t>1.2. Površina poslovnih in skupnih prostorov Odlagališče Barje</t>
  </si>
  <si>
    <t>1.2.1. Upravna stavba:</t>
  </si>
  <si>
    <t>1.2.2. Avtopralnica</t>
  </si>
  <si>
    <t>Čiščenje oken – notranja stekla + okvirji</t>
  </si>
  <si>
    <t>1.2.3. Delavnice in skladišče</t>
  </si>
  <si>
    <t>1.2.4. Zbirni center</t>
  </si>
  <si>
    <t>Čiščenje oken – notranja stekla + okvirji ( višina oken pribl. 3.5 m)</t>
  </si>
  <si>
    <t>1.2.5. Zabojniki</t>
  </si>
  <si>
    <t>Čiščenje oken – notranja stekla + okvirji (višina oken pribl. 3,5 metra)</t>
  </si>
  <si>
    <t>1.2.6. ČISTILNA  NAPRAVA</t>
  </si>
  <si>
    <t xml:space="preserve">Čiščenje oken – notranja stekla + okvirji </t>
  </si>
  <si>
    <t>1.2.7. NGO center</t>
  </si>
  <si>
    <t>Stropovi, stene – pajčevine*</t>
  </si>
  <si>
    <t xml:space="preserve">1.4. Površina poslovnih in skupnih prostorov Kompleks Snaga </t>
  </si>
  <si>
    <t>Zunanja stekla (obojestransko)</t>
  </si>
  <si>
    <t>Notranja stekla</t>
  </si>
  <si>
    <t xml:space="preserve">Brisoloji </t>
  </si>
  <si>
    <t>2. Stekla RCERO</t>
  </si>
  <si>
    <t>Vrsta površine</t>
  </si>
  <si>
    <t>Upravna stavba</t>
  </si>
  <si>
    <t>2x letno</t>
  </si>
  <si>
    <t>Skladišče SPS pritličje, 1N</t>
  </si>
  <si>
    <r>
      <t xml:space="preserve">Žerjav </t>
    </r>
    <r>
      <rPr>
        <sz val="11"/>
        <color indexed="10"/>
        <rFont val="Tahoma"/>
        <family val="2"/>
        <charset val="238"/>
      </rPr>
      <t>*</t>
    </r>
  </si>
  <si>
    <t>2x mesečno</t>
  </si>
  <si>
    <t>Kontrolna soba</t>
  </si>
  <si>
    <t>1x mesečno</t>
  </si>
  <si>
    <t>Hodnik, Galerija za obiskovalce</t>
  </si>
  <si>
    <t>Soba za obiskovalce</t>
  </si>
  <si>
    <t>Soba za počitek</t>
  </si>
  <si>
    <t>Sortirnica</t>
  </si>
  <si>
    <t>Skladišče</t>
  </si>
  <si>
    <t>Vratarnica</t>
  </si>
  <si>
    <t>2 delavki popoldan med tednom - 8 ur od 14:30-22:30 ure</t>
  </si>
  <si>
    <t>2 delavki popoldan med tednom - 4 ure od 16:00-20:00 ure</t>
  </si>
  <si>
    <t>SKUPAJ za eno leto brez DDV</t>
  </si>
  <si>
    <r>
      <t>Kvadratura m</t>
    </r>
    <r>
      <rPr>
        <vertAlign val="superscript"/>
        <sz val="11"/>
        <color indexed="8"/>
        <rFont val="Tahoma"/>
        <family val="2"/>
        <charset val="238"/>
      </rPr>
      <t>2</t>
    </r>
  </si>
  <si>
    <t xml:space="preserve">Frekvenca/    količina letno </t>
  </si>
  <si>
    <t>SKUPAJ za 48 mesecev brez DDV</t>
  </si>
  <si>
    <r>
      <t xml:space="preserve">Čiščenje oken – zunanja stekla + okvirji </t>
    </r>
    <r>
      <rPr>
        <sz val="11"/>
        <color indexed="8"/>
        <rFont val="Tahoma"/>
        <family val="2"/>
        <charset val="238"/>
      </rPr>
      <t>*</t>
    </r>
  </si>
  <si>
    <r>
      <t>Kvadratura (obojestransko) m</t>
    </r>
    <r>
      <rPr>
        <vertAlign val="superscript"/>
        <sz val="11"/>
        <color indexed="8"/>
        <rFont val="Tahoma"/>
        <family val="2"/>
        <charset val="238"/>
      </rPr>
      <t>2</t>
    </r>
  </si>
  <si>
    <t>SKUPAJ druga čiščenja v EUR brez DDV za 48 mesecev</t>
  </si>
  <si>
    <t>Okvirno število m2 letno</t>
  </si>
  <si>
    <t>Cena/m2 EUR brez DDV</t>
  </si>
  <si>
    <r>
      <t xml:space="preserve">Čiščenje oken – zunanja stekla + okvirji </t>
    </r>
    <r>
      <rPr>
        <b/>
        <sz val="10"/>
        <color indexed="8"/>
        <rFont val="Tahoma"/>
        <family val="2"/>
        <charset val="238"/>
      </rPr>
      <t>*</t>
    </r>
  </si>
  <si>
    <r>
      <t xml:space="preserve">Čiščenje oken – zunanja stekla + okvirji </t>
    </r>
    <r>
      <rPr>
        <sz val="10"/>
        <color indexed="8"/>
        <rFont val="Tahoma"/>
        <family val="2"/>
        <charset val="238"/>
      </rPr>
      <t>*</t>
    </r>
  </si>
  <si>
    <t>2 delavki popoldan med tednom - 4 ure od 14:30-18:30 ure</t>
  </si>
  <si>
    <t>4 delavke popoldan med tednom - 5 ur od 16:00-21:00 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</si>
</sst>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vertAlign val="superscript"/>
      <sz val="11"/>
      <color indexed="8"/>
      <name val="Tahoma"/>
      <family val="2"/>
      <charset val="238"/>
    </font>
    <font>
      <i/>
      <sz val="11"/>
      <color theme="1"/>
      <name val="Tahoma"/>
      <family val="2"/>
      <charset val="238"/>
    </font>
    <font>
      <b/>
      <i/>
      <sz val="11"/>
      <color indexed="8"/>
      <name val="Tahoma"/>
      <family val="2"/>
      <charset val="238"/>
    </font>
    <font>
      <i/>
      <sz val="11"/>
      <color indexed="8"/>
      <name val="Tahoma"/>
      <family val="2"/>
      <charset val="238"/>
    </font>
    <font>
      <sz val="11"/>
      <color rgb="FF000000"/>
      <name val="Tahoma"/>
      <family val="2"/>
      <charset val="238"/>
    </font>
    <font>
      <sz val="11"/>
      <color indexed="10"/>
      <name val="Tahoma"/>
      <family val="2"/>
      <charset val="238"/>
    </font>
    <font>
      <vertAlign val="superscript"/>
      <sz val="11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3" fillId="0" borderId="0" xfId="1" applyFont="1" applyAlignment="1" applyProtection="1">
      <alignment wrapText="1"/>
    </xf>
    <xf numFmtId="0" fontId="5" fillId="0" borderId="0" xfId="0" applyFont="1" applyProtection="1"/>
    <xf numFmtId="0" fontId="5" fillId="0" borderId="0" xfId="0" applyFont="1" applyProtection="1">
      <protection locked="0"/>
    </xf>
    <xf numFmtId="3" fontId="6" fillId="0" borderId="5" xfId="0" applyNumberFormat="1" applyFont="1" applyBorder="1" applyAlignment="1" applyProtection="1">
      <alignment horizontal="left" wrapText="1"/>
    </xf>
    <xf numFmtId="0" fontId="5" fillId="0" borderId="0" xfId="0" applyFont="1" applyFill="1" applyProtection="1"/>
    <xf numFmtId="0" fontId="5" fillId="0" borderId="5" xfId="0" applyFont="1" applyFill="1" applyBorder="1" applyAlignment="1" applyProtection="1">
      <alignment horizontal="center"/>
    </xf>
    <xf numFmtId="3" fontId="6" fillId="0" borderId="5" xfId="0" applyNumberFormat="1" applyFont="1" applyBorder="1" applyAlignment="1" applyProtection="1">
      <alignment horizontal="center" wrapText="1"/>
    </xf>
    <xf numFmtId="4" fontId="5" fillId="0" borderId="5" xfId="0" applyNumberFormat="1" applyFont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wrapText="1"/>
    </xf>
    <xf numFmtId="4" fontId="5" fillId="0" borderId="5" xfId="0" applyNumberFormat="1" applyFont="1" applyFill="1" applyBorder="1" applyAlignment="1" applyProtection="1">
      <alignment horizontal="center"/>
    </xf>
    <xf numFmtId="4" fontId="5" fillId="0" borderId="5" xfId="0" applyNumberFormat="1" applyFont="1" applyBorder="1" applyAlignment="1" applyProtection="1">
      <alignment horizontal="center"/>
    </xf>
    <xf numFmtId="3" fontId="6" fillId="0" borderId="5" xfId="0" applyNumberFormat="1" applyFont="1" applyBorder="1" applyAlignment="1" applyProtection="1">
      <alignment horizontal="center"/>
    </xf>
    <xf numFmtId="4" fontId="5" fillId="0" borderId="6" xfId="0" applyNumberFormat="1" applyFont="1" applyBorder="1" applyAlignment="1" applyProtection="1">
      <alignment horizontal="center"/>
    </xf>
    <xf numFmtId="4" fontId="5" fillId="0" borderId="6" xfId="0" applyNumberFormat="1" applyFont="1" applyFill="1" applyBorder="1" applyAlignment="1" applyProtection="1">
      <alignment horizontal="center"/>
    </xf>
    <xf numFmtId="0" fontId="2" fillId="0" borderId="0" xfId="1" applyFont="1" applyProtection="1"/>
    <xf numFmtId="0" fontId="2" fillId="0" borderId="0" xfId="1" applyFont="1" applyAlignment="1" applyProtection="1"/>
    <xf numFmtId="3" fontId="4" fillId="0" borderId="0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4" fillId="2" borderId="5" xfId="0" applyFont="1" applyFill="1" applyBorder="1" applyProtection="1"/>
    <xf numFmtId="4" fontId="4" fillId="3" borderId="4" xfId="0" applyNumberFormat="1" applyFont="1" applyFill="1" applyBorder="1" applyAlignment="1" applyProtection="1">
      <alignment horizontal="center"/>
    </xf>
    <xf numFmtId="3" fontId="6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Fill="1" applyBorder="1" applyAlignment="1" applyProtection="1">
      <alignment horizontal="center"/>
    </xf>
    <xf numFmtId="3" fontId="6" fillId="0" borderId="4" xfId="0" applyNumberFormat="1" applyFont="1" applyBorder="1" applyAlignment="1" applyProtection="1">
      <alignment horizontal="left"/>
    </xf>
    <xf numFmtId="0" fontId="4" fillId="2" borderId="0" xfId="0" applyFont="1" applyFill="1" applyProtection="1"/>
    <xf numFmtId="0" fontId="9" fillId="0" borderId="0" xfId="0" applyFont="1" applyProtection="1"/>
    <xf numFmtId="0" fontId="4" fillId="0" borderId="0" xfId="0" applyFont="1" applyProtection="1"/>
    <xf numFmtId="0" fontId="9" fillId="0" borderId="0" xfId="0" applyFont="1" applyFill="1" applyProtection="1"/>
    <xf numFmtId="4" fontId="5" fillId="0" borderId="0" xfId="0" applyNumberFormat="1" applyFont="1" applyProtection="1"/>
    <xf numFmtId="4" fontId="5" fillId="0" borderId="5" xfId="0" applyNumberFormat="1" applyFont="1" applyFill="1" applyBorder="1" applyAlignment="1" applyProtection="1">
      <alignment horizontal="right" wrapText="1"/>
      <protection locked="0"/>
    </xf>
    <xf numFmtId="4" fontId="5" fillId="0" borderId="5" xfId="0" applyNumberFormat="1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alignment vertical="center"/>
    </xf>
    <xf numFmtId="4" fontId="4" fillId="5" borderId="17" xfId="0" applyNumberFormat="1" applyFont="1" applyFill="1" applyBorder="1" applyProtection="1"/>
    <xf numFmtId="4" fontId="5" fillId="6" borderId="13" xfId="0" applyNumberFormat="1" applyFont="1" applyFill="1" applyBorder="1" applyProtection="1"/>
    <xf numFmtId="4" fontId="5" fillId="5" borderId="18" xfId="0" applyNumberFormat="1" applyFont="1" applyFill="1" applyBorder="1" applyProtection="1"/>
    <xf numFmtId="4" fontId="5" fillId="4" borderId="5" xfId="0" applyNumberFormat="1" applyFont="1" applyFill="1" applyBorder="1" applyProtection="1"/>
    <xf numFmtId="4" fontId="5" fillId="4" borderId="5" xfId="0" applyNumberFormat="1" applyFont="1" applyFill="1" applyBorder="1" applyAlignment="1" applyProtection="1">
      <alignment horizontal="center" wrapText="1"/>
    </xf>
    <xf numFmtId="0" fontId="5" fillId="4" borderId="5" xfId="0" applyFont="1" applyFill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right" vertical="top" wrapText="1"/>
    </xf>
    <xf numFmtId="4" fontId="5" fillId="0" borderId="5" xfId="0" applyNumberFormat="1" applyFont="1" applyBorder="1" applyProtection="1">
      <protection locked="0"/>
    </xf>
    <xf numFmtId="4" fontId="5" fillId="0" borderId="5" xfId="0" applyNumberFormat="1" applyFont="1" applyBorder="1" applyProtection="1"/>
    <xf numFmtId="0" fontId="5" fillId="0" borderId="5" xfId="0" applyFont="1" applyBorder="1" applyAlignment="1" applyProtection="1">
      <alignment horizontal="left" vertical="top" wrapText="1"/>
    </xf>
    <xf numFmtId="0" fontId="5" fillId="0" borderId="5" xfId="0" applyFont="1" applyBorder="1" applyProtection="1"/>
    <xf numFmtId="0" fontId="5" fillId="0" borderId="1" xfId="0" applyFont="1" applyBorder="1" applyProtection="1"/>
    <xf numFmtId="0" fontId="4" fillId="0" borderId="1" xfId="0" applyFont="1" applyBorder="1" applyProtection="1"/>
    <xf numFmtId="0" fontId="5" fillId="4" borderId="3" xfId="0" applyFont="1" applyFill="1" applyBorder="1" applyAlignment="1" applyProtection="1">
      <alignment horizontal="center" wrapText="1"/>
    </xf>
    <xf numFmtId="0" fontId="5" fillId="0" borderId="14" xfId="0" applyFont="1" applyBorder="1" applyProtection="1"/>
    <xf numFmtId="4" fontId="4" fillId="4" borderId="5" xfId="0" applyNumberFormat="1" applyFont="1" applyFill="1" applyBorder="1" applyProtection="1"/>
    <xf numFmtId="4" fontId="4" fillId="4" borderId="5" xfId="0" applyNumberFormat="1" applyFont="1" applyFill="1" applyBorder="1" applyAlignment="1" applyProtection="1">
      <alignment horizontal="center" wrapText="1"/>
    </xf>
    <xf numFmtId="0" fontId="4" fillId="4" borderId="5" xfId="0" applyFont="1" applyFill="1" applyBorder="1" applyAlignment="1" applyProtection="1">
      <alignment horizontal="center" wrapText="1"/>
    </xf>
    <xf numFmtId="4" fontId="4" fillId="0" borderId="17" xfId="0" applyNumberFormat="1" applyFont="1" applyFill="1" applyBorder="1" applyProtection="1"/>
    <xf numFmtId="4" fontId="5" fillId="0" borderId="13" xfId="0" applyNumberFormat="1" applyFont="1" applyFill="1" applyBorder="1" applyProtection="1"/>
    <xf numFmtId="4" fontId="5" fillId="0" borderId="18" xfId="0" applyNumberFormat="1" applyFont="1" applyFill="1" applyBorder="1" applyProtection="1"/>
    <xf numFmtId="0" fontId="5" fillId="0" borderId="5" xfId="0" applyFont="1" applyFill="1" applyBorder="1" applyAlignment="1" applyProtection="1">
      <alignment horizontal="right" vertical="top" wrapText="1"/>
    </xf>
    <xf numFmtId="4" fontId="5" fillId="0" borderId="5" xfId="0" applyNumberFormat="1" applyFont="1" applyFill="1" applyBorder="1" applyProtection="1">
      <protection locked="0"/>
    </xf>
    <xf numFmtId="4" fontId="5" fillId="0" borderId="5" xfId="0" applyNumberFormat="1" applyFont="1" applyFill="1" applyBorder="1" applyProtection="1"/>
    <xf numFmtId="0" fontId="5" fillId="0" borderId="5" xfId="0" applyFont="1" applyFill="1" applyBorder="1" applyProtection="1"/>
    <xf numFmtId="4" fontId="5" fillId="6" borderId="13" xfId="0" applyNumberFormat="1" applyFont="1" applyFill="1" applyBorder="1" applyAlignment="1" applyProtection="1">
      <alignment horizontal="right"/>
    </xf>
    <xf numFmtId="4" fontId="5" fillId="5" borderId="18" xfId="0" applyNumberFormat="1" applyFont="1" applyFill="1" applyBorder="1" applyAlignment="1" applyProtection="1">
      <alignment horizontal="right"/>
    </xf>
    <xf numFmtId="4" fontId="5" fillId="0" borderId="5" xfId="0" applyNumberFormat="1" applyFont="1" applyBorder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 horizontal="right"/>
    </xf>
    <xf numFmtId="0" fontId="5" fillId="0" borderId="5" xfId="0" applyFont="1" applyBorder="1" applyAlignment="1" applyProtection="1">
      <alignment wrapText="1"/>
    </xf>
    <xf numFmtId="4" fontId="5" fillId="6" borderId="13" xfId="0" applyNumberFormat="1" applyFont="1" applyFill="1" applyBorder="1" applyAlignment="1" applyProtection="1">
      <alignment horizontal="center"/>
    </xf>
    <xf numFmtId="0" fontId="5" fillId="0" borderId="5" xfId="0" applyFont="1" applyBorder="1" applyAlignment="1" applyProtection="1">
      <alignment vertical="top" wrapText="1"/>
    </xf>
    <xf numFmtId="4" fontId="5" fillId="0" borderId="5" xfId="0" applyNumberFormat="1" applyFont="1" applyBorder="1" applyAlignment="1" applyProtection="1">
      <protection locked="0"/>
    </xf>
    <xf numFmtId="4" fontId="5" fillId="0" borderId="5" xfId="0" applyNumberFormat="1" applyFont="1" applyBorder="1" applyAlignment="1" applyProtection="1"/>
    <xf numFmtId="4" fontId="5" fillId="4" borderId="5" xfId="0" applyNumberFormat="1" applyFont="1" applyFill="1" applyBorder="1" applyAlignment="1" applyProtection="1">
      <alignment wrapText="1"/>
    </xf>
    <xf numFmtId="4" fontId="12" fillId="0" borderId="5" xfId="0" applyNumberFormat="1" applyFont="1" applyFill="1" applyBorder="1" applyAlignment="1" applyProtection="1">
      <alignment horizontal="right" vertical="center"/>
    </xf>
    <xf numFmtId="0" fontId="12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wrapText="1"/>
    </xf>
    <xf numFmtId="164" fontId="5" fillId="0" borderId="0" xfId="0" applyNumberFormat="1" applyFont="1" applyAlignment="1" applyProtection="1">
      <alignment horizontal="center"/>
    </xf>
    <xf numFmtId="4" fontId="4" fillId="0" borderId="5" xfId="0" applyNumberFormat="1" applyFont="1" applyBorder="1" applyAlignment="1" applyProtection="1">
      <alignment horizontal="center"/>
    </xf>
    <xf numFmtId="4" fontId="5" fillId="0" borderId="5" xfId="0" applyNumberFormat="1" applyFont="1" applyBorder="1" applyAlignment="1" applyProtection="1">
      <alignment horizontal="center"/>
      <protection locked="0"/>
    </xf>
    <xf numFmtId="4" fontId="5" fillId="0" borderId="5" xfId="0" applyNumberFormat="1" applyFont="1" applyFill="1" applyBorder="1" applyAlignment="1" applyProtection="1">
      <alignment horizontal="center"/>
      <protection locked="0"/>
    </xf>
    <xf numFmtId="4" fontId="5" fillId="0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5" fillId="0" borderId="5" xfId="0" applyNumberFormat="1" applyFont="1" applyFill="1" applyBorder="1" applyAlignment="1" applyProtection="1">
      <alignment horizontal="left"/>
    </xf>
    <xf numFmtId="0" fontId="15" fillId="0" borderId="5" xfId="0" applyFont="1" applyBorder="1" applyAlignment="1" applyProtection="1">
      <alignment horizontal="left" vertical="top" wrapText="1"/>
    </xf>
    <xf numFmtId="0" fontId="15" fillId="0" borderId="5" xfId="0" applyFont="1" applyFill="1" applyBorder="1" applyAlignment="1" applyProtection="1">
      <alignment horizontal="left" vertical="top" wrapText="1"/>
    </xf>
    <xf numFmtId="0" fontId="15" fillId="0" borderId="5" xfId="0" applyFont="1" applyFill="1" applyBorder="1" applyProtection="1"/>
    <xf numFmtId="0" fontId="15" fillId="0" borderId="5" xfId="0" applyFont="1" applyBorder="1" applyProtection="1"/>
    <xf numFmtId="0" fontId="0" fillId="0" borderId="0" xfId="0" applyProtection="1"/>
    <xf numFmtId="4" fontId="4" fillId="0" borderId="0" xfId="0" applyNumberFormat="1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4" fillId="0" borderId="3" xfId="0" applyFont="1" applyBorder="1" applyProtection="1"/>
    <xf numFmtId="0" fontId="5" fillId="0" borderId="3" xfId="0" applyFont="1" applyBorder="1" applyAlignment="1" applyProtection="1">
      <alignment horizontal="center"/>
    </xf>
    <xf numFmtId="0" fontId="5" fillId="0" borderId="3" xfId="0" applyFont="1" applyBorder="1" applyProtection="1"/>
    <xf numFmtId="0" fontId="0" fillId="0" borderId="0" xfId="0" applyFill="1" applyProtection="1"/>
    <xf numFmtId="4" fontId="4" fillId="2" borderId="3" xfId="0" applyNumberFormat="1" applyFont="1" applyFill="1" applyBorder="1" applyProtection="1"/>
    <xf numFmtId="4" fontId="4" fillId="2" borderId="6" xfId="0" applyNumberFormat="1" applyFont="1" applyFill="1" applyBorder="1" applyAlignment="1" applyProtection="1">
      <alignment horizontal="center"/>
    </xf>
    <xf numFmtId="0" fontId="4" fillId="3" borderId="1" xfId="0" applyNumberFormat="1" applyFont="1" applyFill="1" applyBorder="1" applyAlignment="1" applyProtection="1">
      <alignment horizontal="right" wrapText="1"/>
    </xf>
    <xf numFmtId="0" fontId="4" fillId="3" borderId="2" xfId="0" applyNumberFormat="1" applyFont="1" applyFill="1" applyBorder="1" applyAlignment="1" applyProtection="1">
      <alignment horizontal="right" wrapText="1"/>
    </xf>
    <xf numFmtId="0" fontId="4" fillId="3" borderId="3" xfId="0" applyNumberFormat="1" applyFont="1" applyFill="1" applyBorder="1" applyAlignment="1" applyProtection="1">
      <alignment horizontal="right" wrapText="1"/>
    </xf>
    <xf numFmtId="3" fontId="6" fillId="0" borderId="7" xfId="0" applyNumberFormat="1" applyFont="1" applyBorder="1" applyAlignment="1" applyProtection="1">
      <alignment horizontal="right"/>
    </xf>
    <xf numFmtId="3" fontId="6" fillId="0" borderId="11" xfId="0" applyNumberFormat="1" applyFont="1" applyBorder="1" applyAlignment="1" applyProtection="1">
      <alignment horizontal="right"/>
    </xf>
    <xf numFmtId="3" fontId="6" fillId="0" borderId="8" xfId="0" applyNumberFormat="1" applyFont="1" applyBorder="1" applyAlignment="1" applyProtection="1">
      <alignment horizontal="right"/>
    </xf>
    <xf numFmtId="0" fontId="4" fillId="2" borderId="5" xfId="0" applyFont="1" applyFill="1" applyBorder="1" applyAlignment="1" applyProtection="1">
      <alignment horizontal="left"/>
    </xf>
    <xf numFmtId="3" fontId="6" fillId="0" borderId="5" xfId="0" applyNumberFormat="1" applyFont="1" applyBorder="1" applyAlignment="1" applyProtection="1">
      <alignment horizontal="left"/>
    </xf>
    <xf numFmtId="0" fontId="3" fillId="0" borderId="1" xfId="1" applyFont="1" applyBorder="1" applyAlignment="1" applyProtection="1">
      <alignment horizontal="left" wrapText="1"/>
    </xf>
    <xf numFmtId="0" fontId="3" fillId="0" borderId="2" xfId="1" applyFont="1" applyBorder="1" applyAlignment="1" applyProtection="1">
      <alignment horizontal="left" wrapText="1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alignment wrapText="1"/>
      <protection locked="0"/>
    </xf>
    <xf numFmtId="3" fontId="7" fillId="0" borderId="5" xfId="0" applyNumberFormat="1" applyFont="1" applyBorder="1" applyAlignment="1" applyProtection="1">
      <alignment horizontal="left"/>
    </xf>
    <xf numFmtId="0" fontId="3" fillId="0" borderId="1" xfId="1" applyFont="1" applyBorder="1" applyAlignment="1" applyProtection="1">
      <alignment horizontal="right" wrapText="1"/>
    </xf>
    <xf numFmtId="0" fontId="3" fillId="0" borderId="3" xfId="1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left"/>
    </xf>
    <xf numFmtId="3" fontId="4" fillId="2" borderId="1" xfId="0" applyNumberFormat="1" applyFont="1" applyFill="1" applyBorder="1" applyAlignment="1" applyProtection="1">
      <alignment horizontal="right"/>
    </xf>
    <xf numFmtId="3" fontId="4" fillId="2" borderId="2" xfId="0" applyNumberFormat="1" applyFont="1" applyFill="1" applyBorder="1" applyAlignment="1" applyProtection="1">
      <alignment horizontal="right"/>
    </xf>
    <xf numFmtId="3" fontId="4" fillId="2" borderId="3" xfId="0" applyNumberFormat="1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horizontal="left"/>
    </xf>
    <xf numFmtId="0" fontId="4" fillId="2" borderId="9" xfId="0" applyFont="1" applyFill="1" applyBorder="1" applyAlignment="1" applyProtection="1">
      <alignment horizontal="right" wrapText="1"/>
    </xf>
    <xf numFmtId="0" fontId="4" fillId="2" borderId="12" xfId="0" applyFont="1" applyFill="1" applyBorder="1" applyAlignment="1" applyProtection="1">
      <alignment horizontal="right" wrapText="1"/>
    </xf>
    <xf numFmtId="0" fontId="4" fillId="2" borderId="10" xfId="0" applyFont="1" applyFill="1" applyBorder="1" applyAlignment="1" applyProtection="1">
      <alignment horizontal="right" wrapText="1"/>
    </xf>
    <xf numFmtId="0" fontId="4" fillId="2" borderId="1" xfId="0" applyFont="1" applyFill="1" applyBorder="1" applyAlignment="1" applyProtection="1">
      <alignment horizontal="right" wrapText="1"/>
    </xf>
    <xf numFmtId="0" fontId="4" fillId="2" borderId="2" xfId="0" applyFont="1" applyFill="1" applyBorder="1" applyAlignment="1" applyProtection="1">
      <alignment horizontal="right" wrapText="1"/>
    </xf>
    <xf numFmtId="0" fontId="4" fillId="2" borderId="3" xfId="0" applyFont="1" applyFill="1" applyBorder="1" applyAlignment="1" applyProtection="1">
      <alignment horizontal="right" wrapText="1"/>
    </xf>
    <xf numFmtId="4" fontId="5" fillId="0" borderId="5" xfId="0" applyNumberFormat="1" applyFont="1" applyFill="1" applyBorder="1" applyAlignment="1" applyProtection="1">
      <alignment horizontal="left" wrapText="1"/>
    </xf>
    <xf numFmtId="4" fontId="5" fillId="0" borderId="5" xfId="0" applyNumberFormat="1" applyFont="1" applyFill="1" applyBorder="1" applyAlignment="1" applyProtection="1">
      <alignment horizontal="left"/>
    </xf>
    <xf numFmtId="3" fontId="6" fillId="0" borderId="14" xfId="0" applyNumberFormat="1" applyFont="1" applyBorder="1" applyAlignment="1" applyProtection="1">
      <alignment horizontal="right"/>
    </xf>
    <xf numFmtId="3" fontId="6" fillId="0" borderId="15" xfId="0" applyNumberFormat="1" applyFont="1" applyBorder="1" applyAlignment="1" applyProtection="1">
      <alignment horizontal="right"/>
    </xf>
    <xf numFmtId="3" fontId="6" fillId="0" borderId="16" xfId="0" applyNumberFormat="1" applyFont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left" wrapText="1"/>
    </xf>
    <xf numFmtId="0" fontId="5" fillId="0" borderId="12" xfId="0" applyFont="1" applyFill="1" applyBorder="1" applyAlignment="1" applyProtection="1">
      <alignment horizontal="left" wrapText="1"/>
    </xf>
    <xf numFmtId="0" fontId="0" fillId="0" borderId="10" xfId="0" applyBorder="1" applyAlignment="1" applyProtection="1">
      <alignment horizontal="left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9"/>
  <sheetViews>
    <sheetView tabSelected="1" workbookViewId="0">
      <selection activeCell="F11" sqref="F11"/>
    </sheetView>
  </sheetViews>
  <sheetFormatPr defaultRowHeight="15" x14ac:dyDescent="0.25"/>
  <cols>
    <col min="1" max="1" width="4.5703125" customWidth="1"/>
    <col min="2" max="2" width="45.42578125" bestFit="1" customWidth="1"/>
    <col min="3" max="3" width="24.28515625" customWidth="1"/>
    <col min="4" max="4" width="12" customWidth="1"/>
    <col min="5" max="5" width="19.5703125" customWidth="1"/>
    <col min="6" max="6" width="20.42578125" customWidth="1"/>
    <col min="7" max="7" width="18.42578125" customWidth="1"/>
    <col min="8" max="8" width="14.140625" customWidth="1"/>
  </cols>
  <sheetData>
    <row r="2" spans="2:8" x14ac:dyDescent="0.25">
      <c r="B2" s="99" t="s">
        <v>3</v>
      </c>
      <c r="C2" s="100"/>
      <c r="D2" s="100"/>
      <c r="E2" s="100"/>
      <c r="F2" s="106" t="s">
        <v>25</v>
      </c>
      <c r="G2" s="107"/>
      <c r="H2" s="82"/>
    </row>
    <row r="3" spans="2:8" x14ac:dyDescent="0.25">
      <c r="B3" s="15"/>
      <c r="C3" s="15"/>
      <c r="D3" s="15"/>
      <c r="E3" s="15"/>
      <c r="F3" s="15"/>
      <c r="G3" s="2"/>
      <c r="H3" s="82"/>
    </row>
    <row r="4" spans="2:8" x14ac:dyDescent="0.25">
      <c r="B4" s="102" t="s">
        <v>4</v>
      </c>
      <c r="C4" s="102"/>
      <c r="D4" s="102"/>
      <c r="E4" s="102"/>
      <c r="F4" s="102"/>
      <c r="G4" s="3"/>
      <c r="H4" s="82"/>
    </row>
    <row r="5" spans="2:8" ht="18" customHeight="1" x14ac:dyDescent="0.25">
      <c r="B5" s="101" t="s">
        <v>5</v>
      </c>
      <c r="C5" s="101"/>
      <c r="D5" s="101"/>
      <c r="E5" s="101"/>
      <c r="F5" s="101"/>
      <c r="G5" s="3"/>
      <c r="H5" s="82"/>
    </row>
    <row r="6" spans="2:8" ht="18.75" customHeight="1" x14ac:dyDescent="0.25">
      <c r="B6" s="103" t="s">
        <v>26</v>
      </c>
      <c r="C6" s="103"/>
      <c r="D6" s="103"/>
      <c r="E6" s="103"/>
      <c r="F6" s="103"/>
      <c r="G6" s="3"/>
      <c r="H6" s="82"/>
    </row>
    <row r="7" spans="2:8" ht="19.5" customHeight="1" x14ac:dyDescent="0.25">
      <c r="B7" s="104" t="s">
        <v>6</v>
      </c>
      <c r="C7" s="102"/>
      <c r="D7" s="102"/>
      <c r="E7" s="102"/>
      <c r="F7" s="102"/>
      <c r="G7" s="3"/>
      <c r="H7" s="82"/>
    </row>
    <row r="8" spans="2:8" x14ac:dyDescent="0.25">
      <c r="B8" s="1"/>
      <c r="C8" s="16"/>
      <c r="D8" s="16"/>
      <c r="E8" s="16"/>
      <c r="F8" s="16"/>
      <c r="G8" s="2"/>
      <c r="H8" s="82"/>
    </row>
    <row r="9" spans="2:8" x14ac:dyDescent="0.25">
      <c r="B9" s="19" t="s">
        <v>14</v>
      </c>
      <c r="C9" s="2"/>
      <c r="D9" s="2"/>
      <c r="E9" s="2"/>
      <c r="F9" s="71"/>
      <c r="G9" s="2"/>
      <c r="H9" s="82"/>
    </row>
    <row r="10" spans="2:8" ht="29.25" x14ac:dyDescent="0.25">
      <c r="B10" s="105" t="s">
        <v>27</v>
      </c>
      <c r="C10" s="105"/>
      <c r="D10" s="4" t="s">
        <v>12</v>
      </c>
      <c r="E10" s="7" t="s">
        <v>13</v>
      </c>
      <c r="F10" s="8" t="s">
        <v>21</v>
      </c>
      <c r="G10" s="8" t="s">
        <v>16</v>
      </c>
      <c r="H10" s="82"/>
    </row>
    <row r="11" spans="2:8" x14ac:dyDescent="0.25">
      <c r="B11" s="98" t="s">
        <v>91</v>
      </c>
      <c r="C11" s="98"/>
      <c r="D11" s="12">
        <v>2</v>
      </c>
      <c r="E11" s="12">
        <v>48</v>
      </c>
      <c r="F11" s="73"/>
      <c r="G11" s="11">
        <f>F11*D11</f>
        <v>0</v>
      </c>
      <c r="H11" s="82"/>
    </row>
    <row r="12" spans="2:8" ht="29.25" x14ac:dyDescent="0.25">
      <c r="B12" s="105" t="s">
        <v>28</v>
      </c>
      <c r="C12" s="105"/>
      <c r="D12" s="4" t="s">
        <v>12</v>
      </c>
      <c r="E12" s="7" t="s">
        <v>13</v>
      </c>
      <c r="F12" s="8" t="s">
        <v>21</v>
      </c>
      <c r="G12" s="8" t="s">
        <v>16</v>
      </c>
      <c r="H12" s="82"/>
    </row>
    <row r="13" spans="2:8" x14ac:dyDescent="0.25">
      <c r="B13" s="98" t="s">
        <v>91</v>
      </c>
      <c r="C13" s="98"/>
      <c r="D13" s="12">
        <v>2</v>
      </c>
      <c r="E13" s="12">
        <v>48</v>
      </c>
      <c r="F13" s="73"/>
      <c r="G13" s="11">
        <f>F13*D13</f>
        <v>0</v>
      </c>
      <c r="H13" s="82"/>
    </row>
    <row r="14" spans="2:8" ht="29.25" x14ac:dyDescent="0.25">
      <c r="B14" s="105" t="s">
        <v>29</v>
      </c>
      <c r="C14" s="105"/>
      <c r="D14" s="4" t="s">
        <v>12</v>
      </c>
      <c r="E14" s="7" t="s">
        <v>13</v>
      </c>
      <c r="F14" s="8" t="s">
        <v>21</v>
      </c>
      <c r="G14" s="8" t="s">
        <v>16</v>
      </c>
      <c r="H14" s="82"/>
    </row>
    <row r="15" spans="2:8" x14ac:dyDescent="0.25">
      <c r="B15" s="98" t="s">
        <v>78</v>
      </c>
      <c r="C15" s="98"/>
      <c r="D15" s="12">
        <v>2</v>
      </c>
      <c r="E15" s="12">
        <v>48</v>
      </c>
      <c r="F15" s="73"/>
      <c r="G15" s="11">
        <f>F15*D15</f>
        <v>0</v>
      </c>
      <c r="H15" s="82"/>
    </row>
    <row r="16" spans="2:8" ht="29.25" x14ac:dyDescent="0.25">
      <c r="B16" s="105" t="s">
        <v>30</v>
      </c>
      <c r="C16" s="105"/>
      <c r="D16" s="4" t="s">
        <v>12</v>
      </c>
      <c r="E16" s="7" t="s">
        <v>13</v>
      </c>
      <c r="F16" s="8" t="s">
        <v>21</v>
      </c>
      <c r="G16" s="8" t="s">
        <v>16</v>
      </c>
      <c r="H16" s="82"/>
    </row>
    <row r="17" spans="2:8" x14ac:dyDescent="0.25">
      <c r="B17" s="98" t="s">
        <v>92</v>
      </c>
      <c r="C17" s="98"/>
      <c r="D17" s="12">
        <v>4</v>
      </c>
      <c r="E17" s="12">
        <v>48</v>
      </c>
      <c r="F17" s="73"/>
      <c r="G17" s="11">
        <f>F17*D17</f>
        <v>0</v>
      </c>
      <c r="H17" s="82"/>
    </row>
    <row r="18" spans="2:8" ht="29.25" x14ac:dyDescent="0.25">
      <c r="B18" s="105" t="s">
        <v>31</v>
      </c>
      <c r="C18" s="105"/>
      <c r="D18" s="4" t="s">
        <v>12</v>
      </c>
      <c r="E18" s="7" t="s">
        <v>13</v>
      </c>
      <c r="F18" s="8" t="s">
        <v>21</v>
      </c>
      <c r="G18" s="8" t="s">
        <v>16</v>
      </c>
      <c r="H18" s="82"/>
    </row>
    <row r="19" spans="2:8" x14ac:dyDescent="0.25">
      <c r="B19" s="98" t="s">
        <v>79</v>
      </c>
      <c r="C19" s="98"/>
      <c r="D19" s="12">
        <v>2</v>
      </c>
      <c r="E19" s="12">
        <v>48</v>
      </c>
      <c r="F19" s="73"/>
      <c r="G19" s="11">
        <f>F19*D19</f>
        <v>0</v>
      </c>
      <c r="H19" s="82"/>
    </row>
    <row r="20" spans="2:8" ht="29.25" x14ac:dyDescent="0.25">
      <c r="B20" s="105" t="s">
        <v>32</v>
      </c>
      <c r="C20" s="105"/>
      <c r="D20" s="4" t="s">
        <v>12</v>
      </c>
      <c r="E20" s="7" t="s">
        <v>13</v>
      </c>
      <c r="F20" s="8" t="s">
        <v>21</v>
      </c>
      <c r="G20" s="8" t="s">
        <v>16</v>
      </c>
      <c r="H20" s="82"/>
    </row>
    <row r="21" spans="2:8" x14ac:dyDescent="0.25">
      <c r="B21" s="98" t="s">
        <v>33</v>
      </c>
      <c r="C21" s="98"/>
      <c r="D21" s="12">
        <v>1</v>
      </c>
      <c r="E21" s="12">
        <v>48</v>
      </c>
      <c r="F21" s="73"/>
      <c r="G21" s="11">
        <f>F21*D21</f>
        <v>0</v>
      </c>
      <c r="H21" s="82"/>
    </row>
    <row r="22" spans="2:8" ht="15.75" thickBot="1" x14ac:dyDescent="0.3">
      <c r="B22" s="24"/>
      <c r="C22" s="24"/>
      <c r="D22" s="21"/>
      <c r="E22" s="21"/>
      <c r="F22" s="22"/>
      <c r="G22" s="13"/>
      <c r="H22" s="82"/>
    </row>
    <row r="23" spans="2:8" ht="15.75" thickTop="1" x14ac:dyDescent="0.25">
      <c r="B23" s="94" t="s">
        <v>7</v>
      </c>
      <c r="C23" s="95"/>
      <c r="D23" s="95"/>
      <c r="E23" s="95"/>
      <c r="F23" s="96"/>
      <c r="G23" s="22">
        <f>G11+G13+G15+G17+G19+G21</f>
        <v>0</v>
      </c>
      <c r="H23" s="82"/>
    </row>
    <row r="24" spans="2:8" x14ac:dyDescent="0.25">
      <c r="B24" s="109" t="s">
        <v>15</v>
      </c>
      <c r="C24" s="110"/>
      <c r="D24" s="110"/>
      <c r="E24" s="110"/>
      <c r="F24" s="111"/>
      <c r="G24" s="72">
        <f>G23*48</f>
        <v>0</v>
      </c>
      <c r="H24" s="82"/>
    </row>
    <row r="25" spans="2:8" x14ac:dyDescent="0.25">
      <c r="B25" s="17"/>
      <c r="C25" s="17"/>
      <c r="D25" s="17"/>
      <c r="E25" s="17"/>
      <c r="F25" s="17"/>
      <c r="G25" s="83"/>
      <c r="H25" s="82"/>
    </row>
    <row r="26" spans="2:8" x14ac:dyDescent="0.25">
      <c r="B26" s="25" t="s">
        <v>34</v>
      </c>
      <c r="C26" s="2"/>
      <c r="D26" s="2"/>
      <c r="E26" s="2"/>
      <c r="F26" s="2"/>
      <c r="G26" s="2"/>
      <c r="H26" s="82"/>
    </row>
    <row r="27" spans="2:8" x14ac:dyDescent="0.25">
      <c r="B27" s="108" t="s">
        <v>35</v>
      </c>
      <c r="C27" s="108"/>
      <c r="D27" s="108"/>
      <c r="E27" s="108"/>
      <c r="F27" s="108"/>
      <c r="G27" s="2"/>
      <c r="H27" s="82"/>
    </row>
    <row r="28" spans="2:8" ht="43.5" x14ac:dyDescent="0.25">
      <c r="B28" s="36" t="s">
        <v>81</v>
      </c>
      <c r="C28" s="37" t="s">
        <v>37</v>
      </c>
      <c r="D28" s="37" t="s">
        <v>38</v>
      </c>
      <c r="E28" s="38" t="s">
        <v>39</v>
      </c>
      <c r="F28" s="38" t="s">
        <v>40</v>
      </c>
      <c r="G28" s="38" t="s">
        <v>82</v>
      </c>
      <c r="H28" s="38" t="s">
        <v>24</v>
      </c>
    </row>
    <row r="29" spans="2:8" ht="51" x14ac:dyDescent="0.25">
      <c r="B29" s="39">
        <v>565</v>
      </c>
      <c r="C29" s="40"/>
      <c r="D29" s="41">
        <f>B29*C29</f>
        <v>0</v>
      </c>
      <c r="E29" s="78" t="s">
        <v>41</v>
      </c>
      <c r="F29" s="43" t="s">
        <v>42</v>
      </c>
      <c r="G29" s="84">
        <v>2</v>
      </c>
      <c r="H29" s="11">
        <f>D29*G29</f>
        <v>0</v>
      </c>
    </row>
    <row r="30" spans="2:8" ht="38.25" x14ac:dyDescent="0.25">
      <c r="B30" s="39">
        <v>565</v>
      </c>
      <c r="C30" s="40"/>
      <c r="D30" s="41">
        <f>B30*C30</f>
        <v>0</v>
      </c>
      <c r="E30" s="78" t="s">
        <v>89</v>
      </c>
      <c r="F30" s="43" t="s">
        <v>42</v>
      </c>
      <c r="G30" s="84">
        <v>2</v>
      </c>
      <c r="H30" s="11">
        <f t="shared" ref="H30:H31" si="0">D30*G30</f>
        <v>0</v>
      </c>
    </row>
    <row r="31" spans="2:8" ht="36" customHeight="1" x14ac:dyDescent="0.25">
      <c r="B31" s="39">
        <v>452</v>
      </c>
      <c r="C31" s="40"/>
      <c r="D31" s="41">
        <f>B31*C31</f>
        <v>0</v>
      </c>
      <c r="E31" s="81" t="s">
        <v>43</v>
      </c>
      <c r="F31" s="43" t="s">
        <v>42</v>
      </c>
      <c r="G31" s="84">
        <v>2</v>
      </c>
      <c r="H31" s="11">
        <f t="shared" si="0"/>
        <v>0</v>
      </c>
    </row>
    <row r="32" spans="2:8" ht="15.75" thickBot="1" x14ac:dyDescent="0.3">
      <c r="B32" s="33" t="s">
        <v>44</v>
      </c>
      <c r="C32" s="34"/>
      <c r="D32" s="35">
        <f>SUM(D29:D31)</f>
        <v>0</v>
      </c>
      <c r="E32" s="2"/>
      <c r="F32" s="43" t="s">
        <v>80</v>
      </c>
      <c r="G32" s="43"/>
      <c r="H32" s="11">
        <f>SUM(H29:H31)</f>
        <v>0</v>
      </c>
    </row>
    <row r="33" spans="2:8" ht="15.75" thickTop="1" x14ac:dyDescent="0.25">
      <c r="B33" s="26" t="s">
        <v>45</v>
      </c>
      <c r="C33" s="2"/>
      <c r="D33" s="2"/>
      <c r="E33" s="2"/>
      <c r="F33" s="45" t="s">
        <v>83</v>
      </c>
      <c r="G33" s="85"/>
      <c r="H33" s="72">
        <f>H32*4</f>
        <v>0</v>
      </c>
    </row>
    <row r="34" spans="2:8" x14ac:dyDescent="0.25">
      <c r="B34" s="26"/>
      <c r="C34" s="2"/>
      <c r="D34" s="2"/>
      <c r="E34" s="2"/>
      <c r="F34" s="2"/>
      <c r="G34" s="2"/>
      <c r="H34" s="82"/>
    </row>
    <row r="35" spans="2:8" x14ac:dyDescent="0.25">
      <c r="B35" s="27" t="s">
        <v>46</v>
      </c>
      <c r="C35" s="2"/>
      <c r="D35" s="2"/>
      <c r="E35" s="2"/>
      <c r="F35" s="2"/>
      <c r="G35" s="2"/>
      <c r="H35" s="82"/>
    </row>
    <row r="36" spans="2:8" x14ac:dyDescent="0.25">
      <c r="B36" s="2" t="s">
        <v>47</v>
      </c>
      <c r="C36" s="2"/>
      <c r="D36" s="2"/>
      <c r="E36" s="2"/>
      <c r="F36" s="2"/>
      <c r="G36" s="2"/>
      <c r="H36" s="82"/>
    </row>
    <row r="37" spans="2:8" ht="72" x14ac:dyDescent="0.25">
      <c r="B37" s="48" t="s">
        <v>36</v>
      </c>
      <c r="C37" s="49" t="s">
        <v>37</v>
      </c>
      <c r="D37" s="49" t="s">
        <v>38</v>
      </c>
      <c r="E37" s="50" t="s">
        <v>39</v>
      </c>
      <c r="F37" s="50" t="s">
        <v>40</v>
      </c>
      <c r="G37" s="46" t="s">
        <v>82</v>
      </c>
      <c r="H37" s="38" t="s">
        <v>24</v>
      </c>
    </row>
    <row r="38" spans="2:8" ht="51" x14ac:dyDescent="0.25">
      <c r="B38" s="39">
        <v>370</v>
      </c>
      <c r="C38" s="40"/>
      <c r="D38" s="41">
        <f>B38*C38</f>
        <v>0</v>
      </c>
      <c r="E38" s="78" t="s">
        <v>41</v>
      </c>
      <c r="F38" s="43" t="s">
        <v>42</v>
      </c>
      <c r="G38" s="86">
        <v>2</v>
      </c>
      <c r="H38" s="11">
        <f>D38*G38</f>
        <v>0</v>
      </c>
    </row>
    <row r="39" spans="2:8" ht="38.25" x14ac:dyDescent="0.25">
      <c r="B39" s="39">
        <v>370</v>
      </c>
      <c r="C39" s="40"/>
      <c r="D39" s="41">
        <f>B39*C39</f>
        <v>0</v>
      </c>
      <c r="E39" s="78" t="s">
        <v>89</v>
      </c>
      <c r="F39" s="43" t="s">
        <v>42</v>
      </c>
      <c r="G39" s="86">
        <v>2</v>
      </c>
      <c r="H39" s="11">
        <f t="shared" ref="H39:H40" si="1">D39*G39</f>
        <v>0</v>
      </c>
    </row>
    <row r="40" spans="2:8" ht="36" customHeight="1" x14ac:dyDescent="0.25">
      <c r="B40" s="39">
        <v>296</v>
      </c>
      <c r="C40" s="40"/>
      <c r="D40" s="41">
        <f>B40*C40</f>
        <v>0</v>
      </c>
      <c r="E40" s="81" t="s">
        <v>43</v>
      </c>
      <c r="F40" s="43" t="s">
        <v>42</v>
      </c>
      <c r="G40" s="86">
        <v>2</v>
      </c>
      <c r="H40" s="11">
        <f t="shared" si="1"/>
        <v>0</v>
      </c>
    </row>
    <row r="41" spans="2:8" ht="15.75" thickBot="1" x14ac:dyDescent="0.3">
      <c r="B41" s="33" t="s">
        <v>44</v>
      </c>
      <c r="C41" s="34"/>
      <c r="D41" s="35">
        <f>SUM(D38:D40)</f>
        <v>0</v>
      </c>
      <c r="E41" s="2"/>
      <c r="F41" s="47" t="s">
        <v>80</v>
      </c>
      <c r="G41" s="87"/>
      <c r="H41" s="11">
        <f>SUM(H38:H40)</f>
        <v>0</v>
      </c>
    </row>
    <row r="42" spans="2:8" ht="15.75" thickTop="1" x14ac:dyDescent="0.25">
      <c r="B42" s="26" t="s">
        <v>45</v>
      </c>
      <c r="C42" s="2"/>
      <c r="D42" s="2"/>
      <c r="E42" s="2"/>
      <c r="F42" s="45" t="s">
        <v>83</v>
      </c>
      <c r="G42" s="85"/>
      <c r="H42" s="72">
        <f>H41*4</f>
        <v>0</v>
      </c>
    </row>
    <row r="43" spans="2:8" x14ac:dyDescent="0.25">
      <c r="B43" s="2"/>
      <c r="C43" s="2"/>
      <c r="D43" s="2"/>
      <c r="E43" s="2"/>
      <c r="F43" s="2"/>
      <c r="G43" s="2"/>
      <c r="H43" s="82"/>
    </row>
    <row r="44" spans="2:8" x14ac:dyDescent="0.25">
      <c r="B44" s="112" t="s">
        <v>48</v>
      </c>
      <c r="C44" s="112"/>
      <c r="D44" s="112"/>
      <c r="E44" s="112"/>
      <c r="F44" s="112"/>
      <c r="G44" s="5"/>
      <c r="H44" s="88"/>
    </row>
    <row r="45" spans="2:8" ht="72" x14ac:dyDescent="0.25">
      <c r="B45" s="48" t="s">
        <v>36</v>
      </c>
      <c r="C45" s="49" t="s">
        <v>37</v>
      </c>
      <c r="D45" s="49" t="s">
        <v>38</v>
      </c>
      <c r="E45" s="50" t="s">
        <v>39</v>
      </c>
      <c r="F45" s="50" t="s">
        <v>40</v>
      </c>
      <c r="G45" s="46" t="s">
        <v>82</v>
      </c>
      <c r="H45" s="38" t="s">
        <v>24</v>
      </c>
    </row>
    <row r="46" spans="2:8" ht="38.25" x14ac:dyDescent="0.25">
      <c r="B46" s="54">
        <v>4.5999999999999996</v>
      </c>
      <c r="C46" s="55"/>
      <c r="D46" s="56">
        <f>B46*C46</f>
        <v>0</v>
      </c>
      <c r="E46" s="79" t="s">
        <v>49</v>
      </c>
      <c r="F46" s="57" t="s">
        <v>42</v>
      </c>
      <c r="G46" s="86">
        <v>2</v>
      </c>
      <c r="H46" s="11">
        <f>D46*G46</f>
        <v>0</v>
      </c>
    </row>
    <row r="47" spans="2:8" ht="38.25" x14ac:dyDescent="0.25">
      <c r="B47" s="54">
        <v>4.5999999999999996</v>
      </c>
      <c r="C47" s="55"/>
      <c r="D47" s="56">
        <f>B47*C47</f>
        <v>0</v>
      </c>
      <c r="E47" s="79" t="s">
        <v>89</v>
      </c>
      <c r="F47" s="57" t="s">
        <v>42</v>
      </c>
      <c r="G47" s="86">
        <v>2</v>
      </c>
      <c r="H47" s="11">
        <f t="shared" ref="H47:H48" si="2">D47*G47</f>
        <v>0</v>
      </c>
    </row>
    <row r="48" spans="2:8" ht="27.75" customHeight="1" x14ac:dyDescent="0.25">
      <c r="B48" s="54">
        <v>4.5999999999999996</v>
      </c>
      <c r="C48" s="55"/>
      <c r="D48" s="56">
        <f>B48*C48</f>
        <v>0</v>
      </c>
      <c r="E48" s="80" t="s">
        <v>43</v>
      </c>
      <c r="F48" s="57" t="s">
        <v>42</v>
      </c>
      <c r="G48" s="86">
        <v>2</v>
      </c>
      <c r="H48" s="11">
        <f t="shared" si="2"/>
        <v>0</v>
      </c>
    </row>
    <row r="49" spans="2:8" ht="15.75" thickBot="1" x14ac:dyDescent="0.3">
      <c r="B49" s="51" t="s">
        <v>44</v>
      </c>
      <c r="C49" s="52"/>
      <c r="D49" s="53">
        <f>SUM(D46:D48)</f>
        <v>0</v>
      </c>
      <c r="E49" s="5"/>
      <c r="F49" s="47" t="s">
        <v>80</v>
      </c>
      <c r="G49" s="87"/>
      <c r="H49" s="11">
        <f>SUM(H46:H48)</f>
        <v>0</v>
      </c>
    </row>
    <row r="50" spans="2:8" ht="15.75" thickTop="1" x14ac:dyDescent="0.25">
      <c r="B50" s="28" t="s">
        <v>45</v>
      </c>
      <c r="C50" s="5"/>
      <c r="D50" s="5"/>
      <c r="E50" s="5"/>
      <c r="F50" s="45" t="s">
        <v>83</v>
      </c>
      <c r="G50" s="85"/>
      <c r="H50" s="72">
        <f>H49*4</f>
        <v>0</v>
      </c>
    </row>
    <row r="51" spans="2:8" x14ac:dyDescent="0.25">
      <c r="B51" s="2"/>
      <c r="C51" s="2"/>
      <c r="D51" s="2"/>
      <c r="E51" s="2"/>
      <c r="F51" s="2"/>
      <c r="G51" s="2"/>
      <c r="H51" s="82"/>
    </row>
    <row r="52" spans="2:8" x14ac:dyDescent="0.25">
      <c r="B52" s="2" t="s">
        <v>50</v>
      </c>
      <c r="C52" s="2"/>
      <c r="D52" s="2"/>
      <c r="E52" s="2"/>
      <c r="F52" s="2"/>
      <c r="G52" s="2"/>
      <c r="H52" s="82"/>
    </row>
    <row r="53" spans="2:8" ht="43.5" x14ac:dyDescent="0.25">
      <c r="B53" s="36" t="s">
        <v>81</v>
      </c>
      <c r="C53" s="37" t="s">
        <v>37</v>
      </c>
      <c r="D53" s="37" t="s">
        <v>38</v>
      </c>
      <c r="E53" s="38" t="s">
        <v>39</v>
      </c>
      <c r="F53" s="38" t="s">
        <v>40</v>
      </c>
      <c r="G53" s="46" t="s">
        <v>82</v>
      </c>
      <c r="H53" s="38" t="s">
        <v>24</v>
      </c>
    </row>
    <row r="54" spans="2:8" ht="38.25" x14ac:dyDescent="0.25">
      <c r="B54" s="39">
        <v>20</v>
      </c>
      <c r="C54" s="40"/>
      <c r="D54" s="41">
        <f>B54*C54</f>
        <v>0</v>
      </c>
      <c r="E54" s="78" t="s">
        <v>49</v>
      </c>
      <c r="F54" s="43" t="s">
        <v>42</v>
      </c>
      <c r="G54" s="86">
        <v>2</v>
      </c>
      <c r="H54" s="11">
        <f>D54*G54</f>
        <v>0</v>
      </c>
    </row>
    <row r="55" spans="2:8" ht="38.25" x14ac:dyDescent="0.25">
      <c r="B55" s="39">
        <v>20</v>
      </c>
      <c r="C55" s="40"/>
      <c r="D55" s="41">
        <f>B55*C55</f>
        <v>0</v>
      </c>
      <c r="E55" s="78" t="s">
        <v>89</v>
      </c>
      <c r="F55" s="43" t="s">
        <v>42</v>
      </c>
      <c r="G55" s="86">
        <v>2</v>
      </c>
      <c r="H55" s="11">
        <f t="shared" ref="H55" si="3">D55*G55</f>
        <v>0</v>
      </c>
    </row>
    <row r="56" spans="2:8" ht="15.75" thickBot="1" x14ac:dyDescent="0.3">
      <c r="B56" s="33" t="s">
        <v>44</v>
      </c>
      <c r="C56" s="34"/>
      <c r="D56" s="35">
        <f>SUM(D54:D55)</f>
        <v>0</v>
      </c>
      <c r="E56" s="2"/>
      <c r="F56" s="44" t="s">
        <v>80</v>
      </c>
      <c r="G56" s="87"/>
      <c r="H56" s="11">
        <f>SUM(H54:H55)</f>
        <v>0</v>
      </c>
    </row>
    <row r="57" spans="2:8" ht="15.75" thickTop="1" x14ac:dyDescent="0.25">
      <c r="B57" s="26" t="s">
        <v>45</v>
      </c>
      <c r="C57" s="2"/>
      <c r="D57" s="2"/>
      <c r="E57" s="2"/>
      <c r="F57" s="45" t="s">
        <v>83</v>
      </c>
      <c r="G57" s="87"/>
      <c r="H57" s="72">
        <f>H56*4</f>
        <v>0</v>
      </c>
    </row>
    <row r="58" spans="2:8" x14ac:dyDescent="0.25">
      <c r="B58" s="26"/>
      <c r="C58" s="2"/>
      <c r="D58" s="2"/>
      <c r="E58" s="2"/>
      <c r="F58" s="2"/>
      <c r="G58" s="2"/>
      <c r="H58" s="82"/>
    </row>
    <row r="59" spans="2:8" x14ac:dyDescent="0.25">
      <c r="B59" s="2" t="s">
        <v>51</v>
      </c>
      <c r="C59" s="2"/>
      <c r="D59" s="2"/>
      <c r="E59" s="2"/>
      <c r="F59" s="2"/>
      <c r="G59" s="2"/>
      <c r="H59" s="82"/>
    </row>
    <row r="60" spans="2:8" ht="43.5" x14ac:dyDescent="0.25">
      <c r="B60" s="36" t="s">
        <v>81</v>
      </c>
      <c r="C60" s="37" t="s">
        <v>37</v>
      </c>
      <c r="D60" s="37" t="s">
        <v>38</v>
      </c>
      <c r="E60" s="38" t="s">
        <v>39</v>
      </c>
      <c r="F60" s="38" t="s">
        <v>40</v>
      </c>
      <c r="G60" s="46" t="s">
        <v>82</v>
      </c>
      <c r="H60" s="38" t="s">
        <v>24</v>
      </c>
    </row>
    <row r="61" spans="2:8" ht="51" x14ac:dyDescent="0.25">
      <c r="B61" s="39">
        <v>3</v>
      </c>
      <c r="C61" s="40"/>
      <c r="D61" s="41">
        <f>B61*C61</f>
        <v>0</v>
      </c>
      <c r="E61" s="78" t="s">
        <v>52</v>
      </c>
      <c r="F61" s="43" t="s">
        <v>42</v>
      </c>
      <c r="G61" s="86">
        <v>2</v>
      </c>
      <c r="H61" s="11">
        <f>D61*G61</f>
        <v>0</v>
      </c>
    </row>
    <row r="62" spans="2:8" ht="38.25" x14ac:dyDescent="0.25">
      <c r="B62" s="39">
        <v>3</v>
      </c>
      <c r="C62" s="40"/>
      <c r="D62" s="41">
        <f>B62*C62</f>
        <v>0</v>
      </c>
      <c r="E62" s="78" t="s">
        <v>89</v>
      </c>
      <c r="F62" s="43" t="s">
        <v>42</v>
      </c>
      <c r="G62" s="86">
        <v>2</v>
      </c>
      <c r="H62" s="11">
        <f t="shared" ref="H62" si="4">D62*G62</f>
        <v>0</v>
      </c>
    </row>
    <row r="63" spans="2:8" ht="15.75" thickBot="1" x14ac:dyDescent="0.3">
      <c r="B63" s="33" t="s">
        <v>44</v>
      </c>
      <c r="C63" s="34"/>
      <c r="D63" s="35">
        <f>SUM(D61:D62)</f>
        <v>0</v>
      </c>
      <c r="E63" s="2"/>
      <c r="F63" s="44" t="s">
        <v>80</v>
      </c>
      <c r="G63" s="87"/>
      <c r="H63" s="11">
        <f>SUM(H61:H62)</f>
        <v>0</v>
      </c>
    </row>
    <row r="64" spans="2:8" ht="15.75" thickTop="1" x14ac:dyDescent="0.25">
      <c r="B64" s="26" t="s">
        <v>45</v>
      </c>
      <c r="C64" s="2"/>
      <c r="D64" s="2"/>
      <c r="E64" s="2"/>
      <c r="F64" s="45" t="s">
        <v>83</v>
      </c>
      <c r="G64" s="87"/>
      <c r="H64" s="72">
        <f>H63*4</f>
        <v>0</v>
      </c>
    </row>
    <row r="65" spans="2:8" x14ac:dyDescent="0.25">
      <c r="B65" s="26"/>
      <c r="C65" s="2"/>
      <c r="D65" s="2"/>
      <c r="E65" s="2"/>
      <c r="F65" s="2"/>
      <c r="G65" s="2"/>
      <c r="H65" s="82"/>
    </row>
    <row r="66" spans="2:8" x14ac:dyDescent="0.25">
      <c r="B66" s="2" t="s">
        <v>53</v>
      </c>
      <c r="C66" s="2"/>
      <c r="D66" s="2"/>
      <c r="E66" s="2"/>
      <c r="F66" s="2"/>
      <c r="G66" s="2"/>
      <c r="H66" s="82"/>
    </row>
    <row r="67" spans="2:8" ht="43.5" x14ac:dyDescent="0.25">
      <c r="B67" s="36" t="s">
        <v>81</v>
      </c>
      <c r="C67" s="37" t="s">
        <v>37</v>
      </c>
      <c r="D67" s="37" t="s">
        <v>38</v>
      </c>
      <c r="E67" s="38" t="s">
        <v>39</v>
      </c>
      <c r="F67" s="38" t="s">
        <v>40</v>
      </c>
      <c r="G67" s="46" t="s">
        <v>82</v>
      </c>
      <c r="H67" s="38" t="s">
        <v>24</v>
      </c>
    </row>
    <row r="68" spans="2:8" ht="51" x14ac:dyDescent="0.25">
      <c r="B68" s="39">
        <v>5</v>
      </c>
      <c r="C68" s="40"/>
      <c r="D68" s="41">
        <f>B68*C68</f>
        <v>0</v>
      </c>
      <c r="E68" s="78" t="s">
        <v>54</v>
      </c>
      <c r="F68" s="43" t="s">
        <v>42</v>
      </c>
      <c r="G68" s="86">
        <v>2</v>
      </c>
      <c r="H68" s="11">
        <f>D68*G68</f>
        <v>0</v>
      </c>
    </row>
    <row r="69" spans="2:8" ht="38.25" x14ac:dyDescent="0.25">
      <c r="B69" s="39">
        <v>5</v>
      </c>
      <c r="C69" s="40"/>
      <c r="D69" s="41">
        <f>B69*C69</f>
        <v>0</v>
      </c>
      <c r="E69" s="78" t="s">
        <v>90</v>
      </c>
      <c r="F69" s="43" t="s">
        <v>42</v>
      </c>
      <c r="G69" s="86">
        <v>2</v>
      </c>
      <c r="H69" s="11">
        <f t="shared" ref="H69" si="5">D69*G69</f>
        <v>0</v>
      </c>
    </row>
    <row r="70" spans="2:8" ht="15.75" thickBot="1" x14ac:dyDescent="0.3">
      <c r="B70" s="33" t="s">
        <v>44</v>
      </c>
      <c r="C70" s="34"/>
      <c r="D70" s="35">
        <f>SUM(D68:D69)</f>
        <v>0</v>
      </c>
      <c r="E70" s="2"/>
      <c r="F70" s="44" t="s">
        <v>80</v>
      </c>
      <c r="G70" s="87"/>
      <c r="H70" s="11">
        <f>SUM(H68:H69)</f>
        <v>0</v>
      </c>
    </row>
    <row r="71" spans="2:8" ht="15.75" thickTop="1" x14ac:dyDescent="0.25">
      <c r="B71" s="26" t="s">
        <v>45</v>
      </c>
      <c r="C71" s="2"/>
      <c r="D71" s="29"/>
      <c r="E71" s="2"/>
      <c r="F71" s="45" t="s">
        <v>83</v>
      </c>
      <c r="G71" s="87"/>
      <c r="H71" s="72">
        <f>H70*4</f>
        <v>0</v>
      </c>
    </row>
    <row r="72" spans="2:8" ht="10.5" customHeight="1" x14ac:dyDescent="0.25">
      <c r="B72" s="2"/>
      <c r="C72" s="2"/>
      <c r="D72" s="2"/>
      <c r="E72" s="2"/>
      <c r="F72" s="2"/>
      <c r="G72" s="2"/>
      <c r="H72" s="82"/>
    </row>
    <row r="73" spans="2:8" x14ac:dyDescent="0.25">
      <c r="B73" s="2" t="s">
        <v>55</v>
      </c>
      <c r="C73" s="2"/>
      <c r="D73" s="2"/>
      <c r="E73" s="2"/>
      <c r="F73" s="2"/>
      <c r="G73" s="2"/>
      <c r="H73" s="82"/>
    </row>
    <row r="74" spans="2:8" ht="43.5" x14ac:dyDescent="0.25">
      <c r="B74" s="36" t="s">
        <v>81</v>
      </c>
      <c r="C74" s="37" t="s">
        <v>37</v>
      </c>
      <c r="D74" s="37" t="s">
        <v>38</v>
      </c>
      <c r="E74" s="38" t="s">
        <v>39</v>
      </c>
      <c r="F74" s="38" t="s">
        <v>40</v>
      </c>
      <c r="G74" s="46" t="s">
        <v>82</v>
      </c>
      <c r="H74" s="38" t="s">
        <v>24</v>
      </c>
    </row>
    <row r="75" spans="2:8" ht="38.25" x14ac:dyDescent="0.25">
      <c r="B75" s="39">
        <v>32</v>
      </c>
      <c r="C75" s="60"/>
      <c r="D75" s="61">
        <f>B75*C75</f>
        <v>0</v>
      </c>
      <c r="E75" s="78" t="s">
        <v>56</v>
      </c>
      <c r="F75" s="43" t="s">
        <v>42</v>
      </c>
      <c r="G75" s="86">
        <v>2</v>
      </c>
      <c r="H75" s="11">
        <f>D75*G75</f>
        <v>0</v>
      </c>
    </row>
    <row r="76" spans="2:8" ht="38.25" x14ac:dyDescent="0.25">
      <c r="B76" s="39">
        <v>32</v>
      </c>
      <c r="C76" s="60"/>
      <c r="D76" s="61">
        <f>B76*C76</f>
        <v>0</v>
      </c>
      <c r="E76" s="78" t="s">
        <v>89</v>
      </c>
      <c r="F76" s="43" t="s">
        <v>42</v>
      </c>
      <c r="G76" s="86">
        <v>2</v>
      </c>
      <c r="H76" s="11">
        <f t="shared" ref="H76:H77" si="6">D76*G76</f>
        <v>0</v>
      </c>
    </row>
    <row r="77" spans="2:8" ht="27" customHeight="1" x14ac:dyDescent="0.25">
      <c r="B77" s="39">
        <v>30</v>
      </c>
      <c r="C77" s="60"/>
      <c r="D77" s="61">
        <f>B77*C77</f>
        <v>0</v>
      </c>
      <c r="E77" s="81" t="s">
        <v>43</v>
      </c>
      <c r="F77" s="43" t="s">
        <v>42</v>
      </c>
      <c r="G77" s="86">
        <v>2</v>
      </c>
      <c r="H77" s="11">
        <f t="shared" si="6"/>
        <v>0</v>
      </c>
    </row>
    <row r="78" spans="2:8" ht="15.75" thickBot="1" x14ac:dyDescent="0.3">
      <c r="B78" s="33" t="s">
        <v>44</v>
      </c>
      <c r="C78" s="58"/>
      <c r="D78" s="59">
        <f>SUM(D75:D77)</f>
        <v>0</v>
      </c>
      <c r="E78" s="2"/>
      <c r="F78" s="44" t="s">
        <v>80</v>
      </c>
      <c r="G78" s="87"/>
      <c r="H78" s="11">
        <f>SUM(H75:H77)</f>
        <v>0</v>
      </c>
    </row>
    <row r="79" spans="2:8" ht="15.75" thickTop="1" x14ac:dyDescent="0.25">
      <c r="B79" s="26" t="s">
        <v>45</v>
      </c>
      <c r="C79" s="2"/>
      <c r="D79" s="2"/>
      <c r="E79" s="2"/>
      <c r="F79" s="45" t="s">
        <v>83</v>
      </c>
      <c r="G79" s="85"/>
      <c r="H79" s="72">
        <f>H78*4</f>
        <v>0</v>
      </c>
    </row>
    <row r="80" spans="2:8" x14ac:dyDescent="0.25">
      <c r="B80" s="26"/>
      <c r="C80" s="2"/>
      <c r="D80" s="2"/>
      <c r="E80" s="2"/>
      <c r="F80" s="2"/>
      <c r="G80" s="2"/>
      <c r="H80" s="82"/>
    </row>
    <row r="81" spans="2:8" x14ac:dyDescent="0.25">
      <c r="B81" s="2" t="s">
        <v>57</v>
      </c>
      <c r="C81" s="2"/>
      <c r="D81" s="2"/>
      <c r="E81" s="2"/>
      <c r="F81" s="2"/>
      <c r="G81" s="2"/>
      <c r="H81" s="82"/>
    </row>
    <row r="82" spans="2:8" ht="43.5" x14ac:dyDescent="0.25">
      <c r="B82" s="36" t="s">
        <v>81</v>
      </c>
      <c r="C82" s="37" t="s">
        <v>37</v>
      </c>
      <c r="D82" s="37" t="s">
        <v>38</v>
      </c>
      <c r="E82" s="38" t="s">
        <v>39</v>
      </c>
      <c r="F82" s="38" t="s">
        <v>40</v>
      </c>
      <c r="G82" s="46" t="s">
        <v>82</v>
      </c>
      <c r="H82" s="38" t="s">
        <v>24</v>
      </c>
    </row>
    <row r="83" spans="2:8" ht="42.75" x14ac:dyDescent="0.25">
      <c r="B83" s="39">
        <v>29.11</v>
      </c>
      <c r="C83" s="60"/>
      <c r="D83" s="61">
        <f>B83*C83</f>
        <v>0</v>
      </c>
      <c r="E83" s="42" t="s">
        <v>56</v>
      </c>
      <c r="F83" s="43" t="s">
        <v>42</v>
      </c>
      <c r="G83" s="86">
        <v>2</v>
      </c>
      <c r="H83" s="11">
        <f>D83*G83</f>
        <v>0</v>
      </c>
    </row>
    <row r="84" spans="2:8" ht="42.75" x14ac:dyDescent="0.25">
      <c r="B84" s="39">
        <v>29.11</v>
      </c>
      <c r="C84" s="60"/>
      <c r="D84" s="61">
        <f>B84*C84</f>
        <v>0</v>
      </c>
      <c r="E84" s="42" t="s">
        <v>84</v>
      </c>
      <c r="F84" s="43" t="s">
        <v>42</v>
      </c>
      <c r="G84" s="86">
        <v>2</v>
      </c>
      <c r="H84" s="11">
        <f>D84*G84</f>
        <v>0</v>
      </c>
    </row>
    <row r="85" spans="2:8" ht="33.75" customHeight="1" x14ac:dyDescent="0.25">
      <c r="B85" s="39">
        <v>100</v>
      </c>
      <c r="C85" s="60"/>
      <c r="D85" s="61">
        <f>B85*C85</f>
        <v>0</v>
      </c>
      <c r="E85" s="62" t="s">
        <v>58</v>
      </c>
      <c r="F85" s="43" t="s">
        <v>42</v>
      </c>
      <c r="G85" s="86">
        <v>2</v>
      </c>
      <c r="H85" s="11">
        <f t="shared" ref="H85" si="7">D85*G85</f>
        <v>0</v>
      </c>
    </row>
    <row r="86" spans="2:8" ht="15.75" thickBot="1" x14ac:dyDescent="0.3">
      <c r="B86" s="33" t="s">
        <v>44</v>
      </c>
      <c r="C86" s="58"/>
      <c r="D86" s="59">
        <f>SUM(D83:D85)</f>
        <v>0</v>
      </c>
      <c r="E86" s="2"/>
      <c r="F86" s="44" t="s">
        <v>80</v>
      </c>
      <c r="G86" s="87"/>
      <c r="H86" s="11">
        <f>SUM(H83:H85)</f>
        <v>0</v>
      </c>
    </row>
    <row r="87" spans="2:8" ht="15.75" thickTop="1" x14ac:dyDescent="0.25">
      <c r="B87" s="26" t="s">
        <v>45</v>
      </c>
      <c r="C87" s="2"/>
      <c r="D87" s="2"/>
      <c r="E87" s="2"/>
      <c r="F87" s="45" t="s">
        <v>83</v>
      </c>
      <c r="G87" s="85"/>
      <c r="H87" s="72">
        <f>H86*4</f>
        <v>0</v>
      </c>
    </row>
    <row r="88" spans="2:8" x14ac:dyDescent="0.25">
      <c r="B88" s="26"/>
      <c r="C88" s="2"/>
      <c r="D88" s="2"/>
      <c r="E88" s="2"/>
      <c r="F88" s="2"/>
      <c r="G88" s="2"/>
      <c r="H88" s="82"/>
    </row>
    <row r="89" spans="2:8" x14ac:dyDescent="0.25">
      <c r="B89" s="26"/>
      <c r="C89" s="2"/>
      <c r="D89" s="2"/>
      <c r="E89" s="2"/>
      <c r="F89" s="2"/>
      <c r="G89" s="2"/>
      <c r="H89" s="82"/>
    </row>
    <row r="90" spans="2:8" x14ac:dyDescent="0.25">
      <c r="B90" s="108" t="s">
        <v>59</v>
      </c>
      <c r="C90" s="108"/>
      <c r="D90" s="108"/>
      <c r="E90" s="108"/>
      <c r="F90" s="108"/>
      <c r="G90" s="2"/>
      <c r="H90" s="82"/>
    </row>
    <row r="91" spans="2:8" ht="43.5" x14ac:dyDescent="0.25">
      <c r="B91" s="36" t="s">
        <v>81</v>
      </c>
      <c r="C91" s="37" t="s">
        <v>37</v>
      </c>
      <c r="D91" s="37" t="s">
        <v>38</v>
      </c>
      <c r="E91" s="38" t="s">
        <v>39</v>
      </c>
      <c r="F91" s="38" t="s">
        <v>40</v>
      </c>
      <c r="G91" s="46" t="s">
        <v>82</v>
      </c>
      <c r="H91" s="38" t="s">
        <v>24</v>
      </c>
    </row>
    <row r="92" spans="2:8" ht="25.5" x14ac:dyDescent="0.25">
      <c r="B92" s="64">
        <v>312</v>
      </c>
      <c r="C92" s="65"/>
      <c r="D92" s="66">
        <f>B92*C92</f>
        <v>0</v>
      </c>
      <c r="E92" s="78" t="s">
        <v>60</v>
      </c>
      <c r="F92" s="43" t="s">
        <v>42</v>
      </c>
      <c r="G92" s="86">
        <v>2</v>
      </c>
      <c r="H92" s="11">
        <f>D92*G92</f>
        <v>0</v>
      </c>
    </row>
    <row r="93" spans="2:8" x14ac:dyDescent="0.25">
      <c r="B93" s="64">
        <v>42</v>
      </c>
      <c r="C93" s="65"/>
      <c r="D93" s="66">
        <f>B93*C93</f>
        <v>0</v>
      </c>
      <c r="E93" s="78" t="s">
        <v>61</v>
      </c>
      <c r="F93" s="43" t="s">
        <v>42</v>
      </c>
      <c r="G93" s="86">
        <v>2</v>
      </c>
      <c r="H93" s="11">
        <f t="shared" ref="H93:H94" si="8">D93*G93</f>
        <v>0</v>
      </c>
    </row>
    <row r="94" spans="2:8" x14ac:dyDescent="0.25">
      <c r="B94" s="64">
        <v>970</v>
      </c>
      <c r="C94" s="65"/>
      <c r="D94" s="66">
        <f>B94*C94</f>
        <v>0</v>
      </c>
      <c r="E94" s="78" t="s">
        <v>62</v>
      </c>
      <c r="F94" s="43" t="s">
        <v>42</v>
      </c>
      <c r="G94" s="86">
        <v>2</v>
      </c>
      <c r="H94" s="11">
        <f t="shared" si="8"/>
        <v>0</v>
      </c>
    </row>
    <row r="95" spans="2:8" ht="15.75" thickBot="1" x14ac:dyDescent="0.3">
      <c r="B95" s="33" t="s">
        <v>44</v>
      </c>
      <c r="C95" s="63"/>
      <c r="D95" s="59">
        <f>SUM(D92:D94)</f>
        <v>0</v>
      </c>
      <c r="E95" s="2"/>
      <c r="F95" s="44" t="s">
        <v>80</v>
      </c>
      <c r="G95" s="87"/>
      <c r="H95" s="11">
        <f>SUM(H92:H94)</f>
        <v>0</v>
      </c>
    </row>
    <row r="96" spans="2:8" ht="15.75" thickTop="1" x14ac:dyDescent="0.25">
      <c r="B96" s="2"/>
      <c r="C96" s="2">
        <v>0</v>
      </c>
      <c r="D96" s="2"/>
      <c r="E96" s="2"/>
      <c r="F96" s="45" t="s">
        <v>83</v>
      </c>
      <c r="G96" s="85"/>
      <c r="H96" s="72">
        <f>H95*4</f>
        <v>0</v>
      </c>
    </row>
    <row r="97" spans="2:8" x14ac:dyDescent="0.25">
      <c r="B97" s="2"/>
      <c r="C97" s="2"/>
      <c r="D97" s="2"/>
      <c r="E97" s="2"/>
      <c r="F97" s="2"/>
      <c r="G97" s="2"/>
      <c r="H97" s="82"/>
    </row>
    <row r="98" spans="2:8" x14ac:dyDescent="0.25">
      <c r="B98" s="108" t="s">
        <v>63</v>
      </c>
      <c r="C98" s="108"/>
      <c r="D98" s="108"/>
      <c r="E98" s="108"/>
      <c r="F98" s="108"/>
      <c r="G98" s="5"/>
      <c r="H98" s="88"/>
    </row>
    <row r="99" spans="2:8" ht="43.5" x14ac:dyDescent="0.25">
      <c r="B99" s="67" t="s">
        <v>85</v>
      </c>
      <c r="C99" s="67" t="s">
        <v>37</v>
      </c>
      <c r="D99" s="37" t="s">
        <v>38</v>
      </c>
      <c r="E99" s="67" t="s">
        <v>64</v>
      </c>
      <c r="F99" s="67" t="s">
        <v>40</v>
      </c>
      <c r="G99" s="46" t="s">
        <v>82</v>
      </c>
      <c r="H99" s="38" t="s">
        <v>24</v>
      </c>
    </row>
    <row r="100" spans="2:8" x14ac:dyDescent="0.25">
      <c r="B100" s="31">
        <v>605</v>
      </c>
      <c r="C100" s="30"/>
      <c r="D100" s="31">
        <f t="shared" ref="D100:D110" si="9">C100*B100</f>
        <v>0</v>
      </c>
      <c r="E100" s="32" t="s">
        <v>65</v>
      </c>
      <c r="F100" s="9" t="s">
        <v>66</v>
      </c>
      <c r="G100" s="6">
        <v>2</v>
      </c>
      <c r="H100" s="11">
        <f>G100*D100</f>
        <v>0</v>
      </c>
    </row>
    <row r="101" spans="2:8" x14ac:dyDescent="0.25">
      <c r="B101" s="31">
        <v>184</v>
      </c>
      <c r="C101" s="30"/>
      <c r="D101" s="31">
        <f t="shared" si="9"/>
        <v>0</v>
      </c>
      <c r="E101" s="32" t="s">
        <v>67</v>
      </c>
      <c r="F101" s="9" t="s">
        <v>66</v>
      </c>
      <c r="G101" s="6">
        <v>2</v>
      </c>
      <c r="H101" s="11">
        <f t="shared" ref="H101:H110" si="10">G101*D101</f>
        <v>0</v>
      </c>
    </row>
    <row r="102" spans="2:8" x14ac:dyDescent="0.25">
      <c r="B102" s="68">
        <v>68</v>
      </c>
      <c r="C102" s="30"/>
      <c r="D102" s="31">
        <f t="shared" si="9"/>
        <v>0</v>
      </c>
      <c r="E102" s="32" t="s">
        <v>68</v>
      </c>
      <c r="F102" s="69" t="s">
        <v>69</v>
      </c>
      <c r="G102" s="6">
        <v>24</v>
      </c>
      <c r="H102" s="11">
        <f t="shared" si="10"/>
        <v>0</v>
      </c>
    </row>
    <row r="103" spans="2:8" x14ac:dyDescent="0.25">
      <c r="B103" s="68">
        <v>70</v>
      </c>
      <c r="C103" s="30"/>
      <c r="D103" s="31">
        <f t="shared" si="9"/>
        <v>0</v>
      </c>
      <c r="E103" s="32" t="s">
        <v>70</v>
      </c>
      <c r="F103" s="69" t="s">
        <v>71</v>
      </c>
      <c r="G103" s="6">
        <v>12</v>
      </c>
      <c r="H103" s="11">
        <f t="shared" si="10"/>
        <v>0</v>
      </c>
    </row>
    <row r="104" spans="2:8" x14ac:dyDescent="0.25">
      <c r="B104" s="68">
        <v>56</v>
      </c>
      <c r="C104" s="30"/>
      <c r="D104" s="31">
        <f t="shared" si="9"/>
        <v>0</v>
      </c>
      <c r="E104" s="32" t="s">
        <v>72</v>
      </c>
      <c r="F104" s="69" t="s">
        <v>71</v>
      </c>
      <c r="G104" s="6">
        <v>12</v>
      </c>
      <c r="H104" s="11">
        <f t="shared" si="10"/>
        <v>0</v>
      </c>
    </row>
    <row r="105" spans="2:8" x14ac:dyDescent="0.25">
      <c r="B105" s="68">
        <v>58</v>
      </c>
      <c r="C105" s="30"/>
      <c r="D105" s="31">
        <f t="shared" si="9"/>
        <v>0</v>
      </c>
      <c r="E105" s="32" t="s">
        <v>73</v>
      </c>
      <c r="F105" s="69" t="s">
        <v>71</v>
      </c>
      <c r="G105" s="6">
        <v>12</v>
      </c>
      <c r="H105" s="11">
        <f t="shared" si="10"/>
        <v>0</v>
      </c>
    </row>
    <row r="106" spans="2:8" x14ac:dyDescent="0.25">
      <c r="B106" s="68">
        <v>18</v>
      </c>
      <c r="C106" s="30"/>
      <c r="D106" s="31">
        <f t="shared" si="9"/>
        <v>0</v>
      </c>
      <c r="E106" s="32" t="s">
        <v>74</v>
      </c>
      <c r="F106" s="69" t="s">
        <v>71</v>
      </c>
      <c r="G106" s="6">
        <v>12</v>
      </c>
      <c r="H106" s="11">
        <f t="shared" si="10"/>
        <v>0</v>
      </c>
    </row>
    <row r="107" spans="2:8" x14ac:dyDescent="0.25">
      <c r="B107" s="68">
        <v>120</v>
      </c>
      <c r="C107" s="30"/>
      <c r="D107" s="31">
        <f t="shared" si="9"/>
        <v>0</v>
      </c>
      <c r="E107" s="32" t="s">
        <v>73</v>
      </c>
      <c r="F107" s="69" t="s">
        <v>71</v>
      </c>
      <c r="G107" s="6">
        <v>12</v>
      </c>
      <c r="H107" s="11">
        <f t="shared" si="10"/>
        <v>0</v>
      </c>
    </row>
    <row r="108" spans="2:8" x14ac:dyDescent="0.25">
      <c r="B108" s="68">
        <v>92</v>
      </c>
      <c r="C108" s="30"/>
      <c r="D108" s="31">
        <f t="shared" si="9"/>
        <v>0</v>
      </c>
      <c r="E108" s="32" t="s">
        <v>75</v>
      </c>
      <c r="F108" s="69" t="s">
        <v>71</v>
      </c>
      <c r="G108" s="6">
        <v>12</v>
      </c>
      <c r="H108" s="11">
        <f t="shared" si="10"/>
        <v>0</v>
      </c>
    </row>
    <row r="109" spans="2:8" x14ac:dyDescent="0.25">
      <c r="B109" s="68">
        <v>34</v>
      </c>
      <c r="C109" s="30"/>
      <c r="D109" s="31">
        <f t="shared" si="9"/>
        <v>0</v>
      </c>
      <c r="E109" s="32" t="s">
        <v>76</v>
      </c>
      <c r="F109" s="69" t="s">
        <v>71</v>
      </c>
      <c r="G109" s="6">
        <v>12</v>
      </c>
      <c r="H109" s="11">
        <f t="shared" si="10"/>
        <v>0</v>
      </c>
    </row>
    <row r="110" spans="2:8" x14ac:dyDescent="0.25">
      <c r="B110" s="68">
        <v>200</v>
      </c>
      <c r="C110" s="30"/>
      <c r="D110" s="31">
        <f t="shared" si="9"/>
        <v>0</v>
      </c>
      <c r="E110" s="32" t="s">
        <v>77</v>
      </c>
      <c r="F110" s="69" t="s">
        <v>71</v>
      </c>
      <c r="G110" s="6">
        <v>12</v>
      </c>
      <c r="H110" s="11">
        <f t="shared" si="10"/>
        <v>0</v>
      </c>
    </row>
    <row r="111" spans="2:8" x14ac:dyDescent="0.25">
      <c r="B111" s="82"/>
      <c r="C111" s="82"/>
      <c r="D111" s="82"/>
      <c r="E111" s="82"/>
      <c r="F111" s="44" t="s">
        <v>80</v>
      </c>
      <c r="G111" s="87"/>
      <c r="H111" s="11">
        <f>SUM(H100:H110)</f>
        <v>0</v>
      </c>
    </row>
    <row r="112" spans="2:8" x14ac:dyDescent="0.25">
      <c r="B112" s="82"/>
      <c r="C112" s="82"/>
      <c r="D112" s="82"/>
      <c r="E112" s="82"/>
      <c r="F112" s="45" t="s">
        <v>83</v>
      </c>
      <c r="G112" s="85"/>
      <c r="H112" s="72">
        <f>H111*4</f>
        <v>0</v>
      </c>
    </row>
    <row r="113" spans="2:8" x14ac:dyDescent="0.25">
      <c r="B113" s="82"/>
      <c r="C113" s="82"/>
      <c r="D113" s="82"/>
      <c r="E113" s="82"/>
      <c r="F113" s="82"/>
      <c r="G113" s="82"/>
      <c r="H113" s="82"/>
    </row>
    <row r="114" spans="2:8" x14ac:dyDescent="0.25">
      <c r="B114" s="116" t="s">
        <v>86</v>
      </c>
      <c r="C114" s="117"/>
      <c r="D114" s="117"/>
      <c r="E114" s="117"/>
      <c r="F114" s="118"/>
      <c r="G114" s="89">
        <f>H112+H96+H87+H79+H71+H64+H57+H50+H42+H33</f>
        <v>0</v>
      </c>
      <c r="H114" s="82"/>
    </row>
    <row r="115" spans="2:8" x14ac:dyDescent="0.25">
      <c r="B115" s="82"/>
      <c r="C115" s="82"/>
      <c r="D115" s="82"/>
      <c r="E115" s="82"/>
      <c r="F115" s="82"/>
      <c r="G115" s="82"/>
      <c r="H115" s="82"/>
    </row>
    <row r="116" spans="2:8" x14ac:dyDescent="0.25">
      <c r="B116" s="82"/>
      <c r="C116" s="82"/>
      <c r="D116" s="82"/>
      <c r="E116" s="82"/>
      <c r="F116" s="82"/>
      <c r="G116" s="82"/>
      <c r="H116" s="82"/>
    </row>
    <row r="117" spans="2:8" ht="29.25" x14ac:dyDescent="0.25">
      <c r="B117" s="97" t="s">
        <v>18</v>
      </c>
      <c r="C117" s="97"/>
      <c r="D117" s="97"/>
      <c r="E117" s="9" t="s">
        <v>19</v>
      </c>
      <c r="F117" s="9" t="s">
        <v>20</v>
      </c>
      <c r="G117" s="9" t="s">
        <v>17</v>
      </c>
      <c r="H117" s="82"/>
    </row>
    <row r="118" spans="2:8" x14ac:dyDescent="0.25">
      <c r="B118" s="119" t="s">
        <v>9</v>
      </c>
      <c r="C118" s="119"/>
      <c r="D118" s="119"/>
      <c r="E118" s="9">
        <v>200</v>
      </c>
      <c r="F118" s="74"/>
      <c r="G118" s="10">
        <f>F118*E118</f>
        <v>0</v>
      </c>
      <c r="H118" s="82"/>
    </row>
    <row r="119" spans="2:8" x14ac:dyDescent="0.25">
      <c r="B119" s="120" t="s">
        <v>10</v>
      </c>
      <c r="C119" s="120"/>
      <c r="D119" s="120"/>
      <c r="E119" s="9">
        <v>200</v>
      </c>
      <c r="F119" s="74"/>
      <c r="G119" s="10">
        <f>F119*E119</f>
        <v>0</v>
      </c>
      <c r="H119" s="82"/>
    </row>
    <row r="120" spans="2:8" ht="29.25" x14ac:dyDescent="0.25">
      <c r="B120" s="77"/>
      <c r="C120" s="77"/>
      <c r="D120" s="77"/>
      <c r="E120" s="9" t="s">
        <v>87</v>
      </c>
      <c r="F120" s="9" t="s">
        <v>88</v>
      </c>
      <c r="G120" s="10"/>
      <c r="H120" s="82"/>
    </row>
    <row r="121" spans="2:8" ht="33.75" customHeight="1" thickBot="1" x14ac:dyDescent="0.3">
      <c r="B121" s="124" t="s">
        <v>8</v>
      </c>
      <c r="C121" s="125"/>
      <c r="D121" s="126"/>
      <c r="E121" s="70">
        <v>1000</v>
      </c>
      <c r="F121" s="75"/>
      <c r="G121" s="14">
        <f>E121*F121</f>
        <v>0</v>
      </c>
      <c r="H121" s="82"/>
    </row>
    <row r="122" spans="2:8" ht="15.75" thickTop="1" x14ac:dyDescent="0.25">
      <c r="B122" s="121" t="s">
        <v>22</v>
      </c>
      <c r="C122" s="122"/>
      <c r="D122" s="122"/>
      <c r="E122" s="122"/>
      <c r="F122" s="123"/>
      <c r="G122" s="23">
        <f>G118+G119+G121</f>
        <v>0</v>
      </c>
      <c r="H122" s="82"/>
    </row>
    <row r="123" spans="2:8" ht="15.75" thickBot="1" x14ac:dyDescent="0.3">
      <c r="B123" s="113" t="s">
        <v>23</v>
      </c>
      <c r="C123" s="114"/>
      <c r="D123" s="114"/>
      <c r="E123" s="114"/>
      <c r="F123" s="115"/>
      <c r="G123" s="90">
        <f>G122*4</f>
        <v>0</v>
      </c>
      <c r="H123" s="82"/>
    </row>
    <row r="124" spans="2:8" ht="26.25" customHeight="1" thickTop="1" x14ac:dyDescent="0.25">
      <c r="B124" s="91" t="s">
        <v>11</v>
      </c>
      <c r="C124" s="92"/>
      <c r="D124" s="92"/>
      <c r="E124" s="92"/>
      <c r="F124" s="93"/>
      <c r="G124" s="20">
        <f>G123+G114+G24</f>
        <v>0</v>
      </c>
      <c r="H124" s="82"/>
    </row>
    <row r="125" spans="2:8" x14ac:dyDescent="0.25">
      <c r="B125" s="2"/>
      <c r="C125" s="2"/>
      <c r="D125" s="2"/>
      <c r="E125" s="2"/>
      <c r="F125" s="2"/>
      <c r="G125" s="2"/>
      <c r="H125" s="82"/>
    </row>
    <row r="126" spans="2:8" x14ac:dyDescent="0.25">
      <c r="B126" s="2"/>
      <c r="C126" s="2"/>
      <c r="D126" s="2"/>
      <c r="E126" s="2"/>
      <c r="F126" s="2"/>
      <c r="G126" s="2"/>
      <c r="H126" s="82"/>
    </row>
    <row r="127" spans="2:8" x14ac:dyDescent="0.25">
      <c r="B127" s="3" t="s">
        <v>0</v>
      </c>
      <c r="C127" s="3"/>
      <c r="D127" s="18" t="s">
        <v>1</v>
      </c>
      <c r="E127" s="3"/>
      <c r="F127" s="18" t="s">
        <v>2</v>
      </c>
      <c r="G127" s="3"/>
      <c r="H127" s="82"/>
    </row>
    <row r="128" spans="2:8" x14ac:dyDescent="0.25">
      <c r="B128" s="76"/>
      <c r="C128" s="76"/>
      <c r="D128" s="76"/>
      <c r="E128" s="76"/>
      <c r="F128" s="76"/>
      <c r="G128" s="76"/>
      <c r="H128" s="82"/>
    </row>
    <row r="129" spans="2:8" x14ac:dyDescent="0.25">
      <c r="B129" s="76"/>
      <c r="C129" s="76"/>
      <c r="D129" s="76"/>
      <c r="E129" s="76"/>
      <c r="F129" s="76"/>
      <c r="G129" s="76"/>
      <c r="H129" s="82"/>
    </row>
  </sheetData>
  <sheetProtection algorithmName="SHA-512" hashValue="UfKD0XURATNGd8xk3rYu7Uo5hbrxNctbUdLgkV4k2jpGBenxV2cKJRv7tUIZxTvBXrMgohrsSVTgVVQF4s8m7Q==" saltValue="lMSv7VoDkJno89OC+YXraA==" spinCount="100000" sheet="1" objects="1" scenarios="1" formatCells="0" formatColumns="0" formatRows="0" selectLockedCells="1"/>
  <mergeCells count="32">
    <mergeCell ref="B123:F123"/>
    <mergeCell ref="B124:F124"/>
    <mergeCell ref="B114:F114"/>
    <mergeCell ref="B117:D117"/>
    <mergeCell ref="B118:D118"/>
    <mergeCell ref="B119:D119"/>
    <mergeCell ref="B122:F122"/>
    <mergeCell ref="B121:D121"/>
    <mergeCell ref="B98:F98"/>
    <mergeCell ref="B16:C16"/>
    <mergeCell ref="B17:C17"/>
    <mergeCell ref="B18:C18"/>
    <mergeCell ref="B19:C19"/>
    <mergeCell ref="B20:C20"/>
    <mergeCell ref="B21:C21"/>
    <mergeCell ref="B23:F23"/>
    <mergeCell ref="B24:F24"/>
    <mergeCell ref="B27:F27"/>
    <mergeCell ref="B44:F44"/>
    <mergeCell ref="B90:F90"/>
    <mergeCell ref="B15:C15"/>
    <mergeCell ref="B2:E2"/>
    <mergeCell ref="F2:G2"/>
    <mergeCell ref="B4:F4"/>
    <mergeCell ref="B5:F5"/>
    <mergeCell ref="B6:F6"/>
    <mergeCell ref="B7:F7"/>
    <mergeCell ref="B10:C10"/>
    <mergeCell ref="B11:C11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&amp;C&amp;P</oddFooter>
  </headerFooter>
  <rowBreaks count="3" manualBreakCount="3">
    <brk id="25" max="16383" man="1"/>
    <brk id="43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Sklop št. 2 VKS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2020-12-20T18:57:38Z</cp:lastPrinted>
  <dcterms:created xsi:type="dcterms:W3CDTF">2014-06-02T08:08:06Z</dcterms:created>
  <dcterms:modified xsi:type="dcterms:W3CDTF">2021-01-11T14:29:08Z</dcterms:modified>
</cp:coreProperties>
</file>