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56" windowWidth="11655" windowHeight="10125" activeTab="5"/>
  </bookViews>
  <sheets>
    <sheet name="ENERGETIKA" sheetId="1" r:id="rId1"/>
    <sheet name="ŽALE" sheetId="2" r:id="rId2"/>
    <sheet name="LPP" sheetId="3" r:id="rId3"/>
    <sheet name="VOKA SNAGA " sheetId="4" r:id="rId4"/>
    <sheet name="LPT" sheetId="5" r:id="rId5"/>
    <sheet name="REKAPITULACIJA" sheetId="6" r:id="rId6"/>
  </sheets>
  <definedNames>
    <definedName name="_xlnm.Print_Titles" localSheetId="4">'LPT'!$9:$9</definedName>
  </definedNames>
  <calcPr fullCalcOnLoad="1"/>
</workbook>
</file>

<file path=xl/sharedStrings.xml><?xml version="1.0" encoding="utf-8"?>
<sst xmlns="http://schemas.openxmlformats.org/spreadsheetml/2006/main" count="599" uniqueCount="252">
  <si>
    <t>ura</t>
  </si>
  <si>
    <t>mesec</t>
  </si>
  <si>
    <t>pregled</t>
  </si>
  <si>
    <t>obhod</t>
  </si>
  <si>
    <t>intervencija na objektu</t>
  </si>
  <si>
    <t>intervencija</t>
  </si>
  <si>
    <t>fizično varovanje</t>
  </si>
  <si>
    <t>dodatno fizično varovanje po naročilu</t>
  </si>
  <si>
    <t>varnostni obhod</t>
  </si>
  <si>
    <t>varnostno-gasilska služba</t>
  </si>
  <si>
    <t>varnostno-gasilska služba - delovodja</t>
  </si>
  <si>
    <t>SKUPAJ</t>
  </si>
  <si>
    <t>cena/enoto</t>
  </si>
  <si>
    <t>cena/leto</t>
  </si>
  <si>
    <t>EM</t>
  </si>
  <si>
    <t>količina/leto</t>
  </si>
  <si>
    <t xml:space="preserve">SEKTOR VODOVOD </t>
  </si>
  <si>
    <t>SKUPAJ SEKTOR VODOVOD</t>
  </si>
  <si>
    <t>SKUPAJ SEKTOR KANALIZACIJA</t>
  </si>
  <si>
    <t>servisna ura varnostnega tehnika</t>
  </si>
  <si>
    <t>Varovanje javnih zbiranj</t>
  </si>
  <si>
    <t>Intervencija na avtobusu</t>
  </si>
  <si>
    <t>Intervencija na objektu</t>
  </si>
  <si>
    <t>Servisna ura varnostnega tehnika</t>
  </si>
  <si>
    <t>Fizično varovanje</t>
  </si>
  <si>
    <t>Varnostni obhod</t>
  </si>
  <si>
    <t>FIT VAROVANJE / Naziv objekta</t>
  </si>
  <si>
    <t>VO Kleče</t>
  </si>
  <si>
    <t>VO Hrastje</t>
  </si>
  <si>
    <t>VO Šentvid</t>
  </si>
  <si>
    <t>VO Jarški Prod</t>
  </si>
  <si>
    <t>VO Brest</t>
  </si>
  <si>
    <t>VH Debeli Hrib - Stari</t>
  </si>
  <si>
    <t>VH Rožnik - Novi</t>
  </si>
  <si>
    <t>VH Pržanj</t>
  </si>
  <si>
    <t>VH Gmajna</t>
  </si>
  <si>
    <t>VH Tabor</t>
  </si>
  <si>
    <t>VZ Klešnik</t>
  </si>
  <si>
    <t>VZ Koštomaj</t>
  </si>
  <si>
    <t>CP Šmartno</t>
  </si>
  <si>
    <t>VD Dolsko</t>
  </si>
  <si>
    <t>VH Helena</t>
  </si>
  <si>
    <t>PP Vinje</t>
  </si>
  <si>
    <t>VH Srednje Vinje</t>
  </si>
  <si>
    <t>VH Šeparjev hrib - Novi</t>
  </si>
  <si>
    <t>VH Brdo</t>
  </si>
  <si>
    <t>PP Podsmreka</t>
  </si>
  <si>
    <t>PP Podgrad</t>
  </si>
  <si>
    <t>VD Brezova noga</t>
  </si>
  <si>
    <t>VH Pijava Gorica</t>
  </si>
  <si>
    <t>VH Kopanke</t>
  </si>
  <si>
    <t>VH Vrh nad Želimljami</t>
  </si>
  <si>
    <t>CP Lipoglav</t>
  </si>
  <si>
    <t>VH Veliki Lipoglav</t>
  </si>
  <si>
    <t>PV Rakitna</t>
  </si>
  <si>
    <t>VO Črnuče</t>
  </si>
  <si>
    <t>VH Senožeti</t>
  </si>
  <si>
    <t>VH Rašica*</t>
  </si>
  <si>
    <t>VH Selo pri Pancah*</t>
  </si>
  <si>
    <t>VH Rekar*</t>
  </si>
  <si>
    <t>VH Hrib</t>
  </si>
  <si>
    <t>*Tehnično varovanje še ni vzpostavljeno.</t>
  </si>
  <si>
    <t>CČN Ljubljana</t>
  </si>
  <si>
    <t>ČN Črnuče</t>
  </si>
  <si>
    <t>ČN Brod</t>
  </si>
  <si>
    <t>ČN Rakova Jelša</t>
  </si>
  <si>
    <t>prenos signala na VNC - CČN</t>
  </si>
  <si>
    <t>vzdrževanje sistema za odkrivanje in javljanje požara - CČN</t>
  </si>
  <si>
    <t>vzdrževanje naprave za javljanje plina CO</t>
  </si>
  <si>
    <t>POSLOVNO SERVISNI OBJEKT</t>
  </si>
  <si>
    <t>prenos signala na VNC - PSO</t>
  </si>
  <si>
    <t>vzdrževanje sistema za odkrivanje in javljanje požara - PSO</t>
  </si>
  <si>
    <t>SKUPAJ POSLOVNO SERVISNI OBJEKT</t>
  </si>
  <si>
    <t>SEKTOR STROKOVNIH SLUŽB</t>
  </si>
  <si>
    <t>Skladišče, Saveljska cesta 1, 1000 Ljubljana</t>
  </si>
  <si>
    <t>SKUPAJ SEKTOR STROKOVNIH SLUŽB</t>
  </si>
  <si>
    <t>JP ENERGETIKA; Verovškova 62 in 70</t>
  </si>
  <si>
    <t>dodatno fizično-požarno varovanje po naročilu</t>
  </si>
  <si>
    <t>Vodenje varnostnih storitev</t>
  </si>
  <si>
    <t>Izvajanje varnostnih storitev</t>
  </si>
  <si>
    <t>Vodenje požarno-preventivnih storitev</t>
  </si>
  <si>
    <t>Izvajanje požarno-preventivnih storitev</t>
  </si>
  <si>
    <t>Storitve SKUPAJ</t>
  </si>
  <si>
    <t>Varnostne storitve</t>
  </si>
  <si>
    <t>Požarno-preventivne storitve</t>
  </si>
  <si>
    <t>STORITEV</t>
  </si>
  <si>
    <t>JP ENERGETIKA; Toplarniška</t>
  </si>
  <si>
    <t>EUR brez DDV</t>
  </si>
  <si>
    <t>JP ENERGETIKA SKUPAJ</t>
  </si>
  <si>
    <t>Vzdrževalni pregled – požar</t>
  </si>
  <si>
    <t>Vzdrževalni pregled - vlom</t>
  </si>
  <si>
    <t>prevoz</t>
  </si>
  <si>
    <t>Fizično varovanje ljudi in premoženja</t>
  </si>
  <si>
    <t xml:space="preserve">ura </t>
  </si>
  <si>
    <t>lokacija/mesec</t>
  </si>
  <si>
    <t>Dodatno varovanje po naročilu</t>
  </si>
  <si>
    <t>posredovanje</t>
  </si>
  <si>
    <t xml:space="preserve">      </t>
  </si>
  <si>
    <t>PONUDBENI PREDRAČUN</t>
  </si>
  <si>
    <t xml:space="preserve">Ponudnik: </t>
  </si>
  <si>
    <t>Enota</t>
  </si>
  <si>
    <t>Cena na enoto brez DDV</t>
  </si>
  <si>
    <t>Skupna cena brez DDV</t>
  </si>
  <si>
    <r>
      <t xml:space="preserve">FIZIČNO VAROVANJE NA VSEH LOKACIJAH NAROČNIKA                                                                                                                                                                                                               </t>
    </r>
    <r>
      <rPr>
        <sz val="11"/>
        <color indexed="8"/>
        <rFont val="Tahoma"/>
        <family val="2"/>
      </rPr>
      <t>(obseg varovanja in lokacije so navedene v tehničnem opisu)</t>
    </r>
  </si>
  <si>
    <t>/</t>
  </si>
  <si>
    <t>1.</t>
  </si>
  <si>
    <t xml:space="preserve">Fizično varovanje na vseh lokacijah naročnika </t>
  </si>
  <si>
    <r>
      <t xml:space="preserve">TEHNIČNO VAROVANJE NA VSEH LOKACIJAH NAROČNIKA                                                                                                                                                                                                        </t>
    </r>
    <r>
      <rPr>
        <sz val="11"/>
        <color indexed="8"/>
        <rFont val="Tahoma"/>
        <family val="2"/>
      </rPr>
      <t>(obseg varovanja in  lokacije so navedene v tehničnem opisu)</t>
    </r>
  </si>
  <si>
    <t>2.</t>
  </si>
  <si>
    <t>lokacija/ mesec</t>
  </si>
  <si>
    <r>
      <t xml:space="preserve">STORITVE VZDRŽEVANJA ALARMNO VARNOSTNE TEHNIKE                                                                                                                                                                                                        </t>
    </r>
    <r>
      <rPr>
        <sz val="11"/>
        <color indexed="8"/>
        <rFont val="Tahoma"/>
        <family val="2"/>
      </rPr>
      <t>(opis opreme na posamezni lokaciji in obseg vzdrževanja je naveden v tehničnem opisu)</t>
    </r>
  </si>
  <si>
    <t>3.</t>
  </si>
  <si>
    <t>4.</t>
  </si>
  <si>
    <t>5.</t>
  </si>
  <si>
    <r>
      <t xml:space="preserve">PREVOZ IN VAROVANJE GOTOVINE                                                                                                                                                                                                                                               </t>
    </r>
    <r>
      <rPr>
        <sz val="11"/>
        <color indexed="8"/>
        <rFont val="Tahoma"/>
        <family val="2"/>
      </rPr>
      <t xml:space="preserve">(prevzem, oddaja, obseg in čas prevoza gotovine je naveden v tehničnem opisu) </t>
    </r>
  </si>
  <si>
    <t>6.</t>
  </si>
  <si>
    <t xml:space="preserve">Prevoz in varovanje gotovine </t>
  </si>
  <si>
    <t>OSTALE STORITVE</t>
  </si>
  <si>
    <t>ZAMENJAVA OPREME ALARMNO VARNOSTNE TEHNIKE (ki je kompatibilna z že nameščenim tehničnim sistemom varovanja pri naročniku) VKLJUČNO Z DEMONTAŽO IN MONTAŽO</t>
  </si>
  <si>
    <t>7.</t>
  </si>
  <si>
    <t>Alarmna centrala z ohišjem in stikalom</t>
  </si>
  <si>
    <t>kos</t>
  </si>
  <si>
    <t>8.</t>
  </si>
  <si>
    <t>Tipkovnica</t>
  </si>
  <si>
    <t>9.</t>
  </si>
  <si>
    <t>Pozivnik - GSM komunikator</t>
  </si>
  <si>
    <t>10.</t>
  </si>
  <si>
    <t>IR senzor</t>
  </si>
  <si>
    <t>11.</t>
  </si>
  <si>
    <t>Senzor tresljajev</t>
  </si>
  <si>
    <t>12.</t>
  </si>
  <si>
    <t xml:space="preserve">Akumulator </t>
  </si>
  <si>
    <t>13.</t>
  </si>
  <si>
    <t>Sirena</t>
  </si>
  <si>
    <t>14.</t>
  </si>
  <si>
    <t>Komplet opreme tehničnega varovanja avtomatske blagajne, ki obsega: alarmno centralo z ohišjem in stikalom, tipkovnico, pozivnik-GSM komunikator,2 kos IR senzor, akumulator, 2 kos senzor tresljajev, sirena - glej oprema vzorčne lokacije (Parkirišče Kranjčeva) s tehnično opremo za varovanje, ki je kompatibilna z obstoječim tehničnim sistemom varovanja pri naročniku</t>
  </si>
  <si>
    <t>komplet</t>
  </si>
  <si>
    <t>15.</t>
  </si>
  <si>
    <t>Delovna ura vzdrževalca za dodatno servisiranje in vzdrževanje alarmno varnostno tehnike (menjava akumulatorja, meritev sistema, nastavitev vibro senzorja, preizkus delovanje sistema, vgradnja centralne alarmne naprave, povezovanje senzorjev in ostalih elementov, itd...)</t>
  </si>
  <si>
    <t>16.</t>
  </si>
  <si>
    <t>Izredna intervencija na zahtevo naročnika (ena oseba)</t>
  </si>
  <si>
    <t>17.</t>
  </si>
  <si>
    <t>(Podpis odgovorne osebe)</t>
  </si>
  <si>
    <t>SKUPNA REKAPITULACIJA</t>
  </si>
  <si>
    <t>SKUPNA PONUDBENA CENA v EUR brez DDV za 4 leta</t>
  </si>
  <si>
    <t>Javno podjetje Energetika Ljubljana d.o.o.</t>
  </si>
  <si>
    <t>Javno podjetje Ljubljanska parkirišča in tržnice, d.o.o.</t>
  </si>
  <si>
    <t>ŽALE  Javno podjetje, d.o.o.</t>
  </si>
  <si>
    <t>JAVNO PODJETJE LJUBLJANSKI POTNIŠKI PROMET, d.o.o.</t>
  </si>
  <si>
    <t>SKUPNA PONUDBENA CENA v EUR z DDV za 4 leta</t>
  </si>
  <si>
    <t>(Kraj, datum)</t>
  </si>
  <si>
    <t>NAROČNIK</t>
  </si>
  <si>
    <t>______________________</t>
  </si>
  <si>
    <t>_______________________               Žig</t>
  </si>
  <si>
    <r>
      <rPr>
        <sz val="11"/>
        <color indexed="8"/>
        <rFont val="Tahoma"/>
        <family val="2"/>
      </rPr>
      <t>prilagamo</t>
    </r>
    <r>
      <rPr>
        <b/>
        <sz val="11"/>
        <color indexed="8"/>
        <rFont val="Tahoma"/>
        <family val="2"/>
      </rPr>
      <t xml:space="preserve"> SKUPNO REKAPITULACIJO </t>
    </r>
    <r>
      <rPr>
        <sz val="11"/>
        <color indexed="8"/>
        <rFont val="Tahoma"/>
        <family val="2"/>
      </rPr>
      <t>ponudbenih cen iz ponudbenih predračunov vseh naročnikov</t>
    </r>
  </si>
  <si>
    <t xml:space="preserve">prilagamo PONUDBENI PREDRAČUN št. _____________ </t>
  </si>
  <si>
    <t>za naročnika Javno podjetje Ljubljanska parkirišča in tržnice, d.o.o.</t>
  </si>
  <si>
    <t>za naročnika Javno podjetje Energetika Ljubljana d.o.o.</t>
  </si>
  <si>
    <t>za naročnika ŽALE  Javno podjetje, d.o.o.</t>
  </si>
  <si>
    <t>za naročnika JAVNO PODJETJE LJUBLJANSKI POTNIŠKI PROMET, d.o.o.</t>
  </si>
  <si>
    <t>_______________________                                      Žig</t>
  </si>
  <si>
    <t>SEKTOR KANALIZACIJA</t>
  </si>
  <si>
    <t>SKUPAJ VARNOSTNO GASILSKE STORITVE ZA ENO LETO</t>
  </si>
  <si>
    <t>SKUPAJ VARNOSTNE STORITVE ZA ENO LETO</t>
  </si>
  <si>
    <t>SKUPAJ POŽARNO-PREVENTIVNE STORITVE ZA ENO LETO</t>
  </si>
  <si>
    <t xml:space="preserve">Varnostno gasilske storitve </t>
  </si>
  <si>
    <t>PONUDBENA CENA v EUR brez DDV 1 leto</t>
  </si>
  <si>
    <t>PONUDBENA CENA v EUR brez DDV 4 leta</t>
  </si>
  <si>
    <t>PONUDBENA CENA v EUR brez DDV za 1 leto</t>
  </si>
  <si>
    <t>PONUDBENA CENA v EUR brez DDV za 4 leta</t>
  </si>
  <si>
    <t xml:space="preserve"> PONUDBENA CENA v EUR brez DDV za 4 leta:</t>
  </si>
  <si>
    <t>Pregled - Tržnica Moste</t>
  </si>
  <si>
    <t>Pregled - Tržnica Bežigrad</t>
  </si>
  <si>
    <t>Pregled - Plečnikove arkade</t>
  </si>
  <si>
    <t>Priklop na VNC</t>
  </si>
  <si>
    <t>prevoz/ lokacija</t>
  </si>
  <si>
    <t>prenos signala na VNC</t>
  </si>
  <si>
    <t>18.</t>
  </si>
  <si>
    <t>Dodatno fizično varovanje -silvestrovanje (ena oseba)</t>
  </si>
  <si>
    <t>Fizično varovanje ljudi in premoženja - dodatno varovanje z več varnostniki izklljučno v mesecu oktobru posameznega leta</t>
  </si>
  <si>
    <t>Varovanje parkirišč (dodatno po naročilu)</t>
  </si>
  <si>
    <t>Posredovanje na objektu  (dodatno po naročilu)</t>
  </si>
  <si>
    <t>Varnostni obhod (dodatno po naročilu)</t>
  </si>
  <si>
    <t>Servisna ura (dodatno po naročilu)</t>
  </si>
  <si>
    <t>_______________________                                 Žig</t>
  </si>
  <si>
    <t xml:space="preserve">                (Kraj, datum)                                                                Žig</t>
  </si>
  <si>
    <t xml:space="preserve"> Okvirna količina 48 mesecev </t>
  </si>
  <si>
    <t>dodatno požarno varovanje po naročilu</t>
  </si>
  <si>
    <t>dodatno požarno varovanje po naročilu - PPE-TOL</t>
  </si>
  <si>
    <t>dodatno fizično varovanje po naročilu - PPE-TOL</t>
  </si>
  <si>
    <t>dodatno fizično-požarno varovanje po naročilu - IVT</t>
  </si>
  <si>
    <t>JAVNO PODJETJE VODOVOD-KANALIZACIJA SNAGA d.o.o.</t>
  </si>
  <si>
    <t>Fizično varovanje avtobusov izredno</t>
  </si>
  <si>
    <t>Priklop na VNC - 3 lokacije</t>
  </si>
  <si>
    <t>Dodatno fizično varovanje po naročilu</t>
  </si>
  <si>
    <t>Izvajanje reda na varovanem območju - avtobusi LPP</t>
  </si>
  <si>
    <t>Ponudbena cena v EUR brez DDV za 4 leta</t>
  </si>
  <si>
    <t>Ponudnik:</t>
  </si>
  <si>
    <t>za naročnika JAVNO PODJETJE VODOVOD KANALIZACIJA SNAGA d.o.o.</t>
  </si>
  <si>
    <t>VH Radna</t>
  </si>
  <si>
    <t>VH Brzek</t>
  </si>
  <si>
    <t>VD Lipoglav-2</t>
  </si>
  <si>
    <t>VH Prežganje</t>
  </si>
  <si>
    <t>VH Volavlje</t>
  </si>
  <si>
    <t>VH Veliko Trebeljevo</t>
  </si>
  <si>
    <t>VH Mali vrh</t>
  </si>
  <si>
    <t>RCERO (Regijski center za ravnanje z odpadki)</t>
  </si>
  <si>
    <t>prenos signala na VNC - RCERO</t>
  </si>
  <si>
    <t>vzdrževanje pregled / 3 mesece</t>
  </si>
  <si>
    <t>elektronski sistem za elektronsko evidentiranje obhodov varnostnikov - kontrolne točke</t>
  </si>
  <si>
    <t>SKUPAJ RCERO</t>
  </si>
  <si>
    <t>JAVNE SANITARIJE</t>
  </si>
  <si>
    <t>prenos signala na VNC - Plečnikov podhod</t>
  </si>
  <si>
    <t>prenos signala na VNC - Mesarski most</t>
  </si>
  <si>
    <t>prenos signala na VNC - Plava laguna podhod</t>
  </si>
  <si>
    <t>prenos signala na VNC - Prulski most 1</t>
  </si>
  <si>
    <t>prenos signala na VNC - Grubarjevo nabrežje - Špica</t>
  </si>
  <si>
    <t>prenos signala na VNC - Prulski most 2</t>
  </si>
  <si>
    <t>Skupaj javne sanitarije</t>
  </si>
  <si>
    <t>KOMPLEKS</t>
  </si>
  <si>
    <t>prenos signala na VNC - KOMPLEKS</t>
  </si>
  <si>
    <t>SKUPAJ KOMPLEKS</t>
  </si>
  <si>
    <t xml:space="preserve">POVŠETOVA* </t>
  </si>
  <si>
    <t>prenos signala na VNC - POVŠETOVA</t>
  </si>
  <si>
    <t>SKUPAJ POVŠETOVA</t>
  </si>
  <si>
    <t>* se bo ukinila</t>
  </si>
  <si>
    <t>Druge storitve</t>
  </si>
  <si>
    <t xml:space="preserve">Fizični pregled kamer na vidoenadzornem sistemu (čiščenje, nastavitev kotov, … ) </t>
  </si>
  <si>
    <t>Prevoz denarja</t>
  </si>
  <si>
    <t>Varnostni obhod - na drugih lokacijah</t>
  </si>
  <si>
    <t>Fizično varovanje - na drugih lokacijah</t>
  </si>
  <si>
    <t>Najem dvigala za opravljanje storitev varnostnega tehnika</t>
  </si>
  <si>
    <t>dan</t>
  </si>
  <si>
    <t>SKUPAJ DRUGE STORITVE</t>
  </si>
  <si>
    <t>Tehnično varovanje na vseh lokacijah naročnika - mesečni pavšal za posamezno lokacijo</t>
  </si>
  <si>
    <t>ki oddajamo ponudbo za javno naročilo št. JHL-17/19 Izvajanje storitev zasebnega varovanja,</t>
  </si>
  <si>
    <t>ki oddajamo ponudbo za javno naročilo št. JHL-17/19 Izvajanje storitev zasebnega varovanja</t>
  </si>
  <si>
    <r>
      <t xml:space="preserve">ki oddajamo ponudbo za javno naročilo št. </t>
    </r>
    <r>
      <rPr>
        <b/>
        <sz val="11"/>
        <color indexed="8"/>
        <rFont val="Tahoma"/>
        <family val="2"/>
      </rPr>
      <t>JHL-17/19 Izvajanje storitev zasebnega varovanja,</t>
    </r>
  </si>
  <si>
    <t>Vzdrževanje pregled požarna varnost / vsake 3 mesece - 2 lokacije</t>
  </si>
  <si>
    <t>Vzdrževanje pregled vlom / 1 x letno - 3 lokacije</t>
  </si>
  <si>
    <t>lokacija/pregled</t>
  </si>
  <si>
    <t>Prevoz denarja 3 lokacije - dnevno</t>
  </si>
  <si>
    <t>lokacija/ prevoz na mesec</t>
  </si>
  <si>
    <t>Prevoz denarja (vključuje zavarovanje gotovine na poti pri zavarovalnici)</t>
  </si>
  <si>
    <t>Zamenjana oprema se obračuna v skladu z okvirnim sporazumom.</t>
  </si>
  <si>
    <t xml:space="preserve">Zamenjana oprema se obračuna v skladu z okvirnim sporazumom. </t>
  </si>
  <si>
    <t xml:space="preserve">Ponudbene cene, navedene v posameznih postavkah ponudbenega predračuna, vključujejo vse materialne in nematerialne stroške, ki bodo potrebni za izvedbo predmeta naročila, vključno z vsemi stroški izvedbe storitve, stroški dela, stroški prevoza, stroški montaže oziroma vgradnje ter stroški priklopa posamezne naprave na električno omrežje in preizkusnim delovanjem (v primeru zamenjave opreme alarmno varnostno tehnike). Ponudbene cene, navedene v posameznih postavkah ponudbenega predračuna, so pripravljene v skladu z vsemi zahtevami naročnika, navedenimi v razpisni dokumentaciji in opisom predmeta naročila. Zamenjana oprema se obračuna v skladu z okvirnim sporazumom. </t>
  </si>
  <si>
    <t>Obhodi na vseh lokacijah naročnika</t>
  </si>
  <si>
    <t>19.</t>
  </si>
  <si>
    <t>20.</t>
  </si>
  <si>
    <t>21.</t>
  </si>
  <si>
    <t>Interventni obhodi</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</si>
</sst>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
    <numFmt numFmtId="174" formatCode="_-* #,##0.0\ _S_I_T_-;\-* #,##0.0\ _S_I_T_-;_-* &quot;-&quot;??\ _S_I_T_-;_-@_-"/>
    <numFmt numFmtId="175" formatCode="_-* #,##0.000\ _S_I_T_-;\-* #,##0.000\ _S_I_T_-;_-* &quot;-&quot;??\ _S_I_T_-;_-@_-"/>
    <numFmt numFmtId="176" formatCode="_-* #,##0.0000\ _S_I_T_-;\-* #,##0.0000\ _S_I_T_-;_-* &quot;-&quot;??\ _S_I_T_-;_-@_-"/>
    <numFmt numFmtId="177" formatCode="_-* #,##0.00000\ _S_I_T_-;\-* #,##0.00000\ _S_I_T_-;_-* &quot;-&quot;??\ _S_I_T_-;_-@_-"/>
    <numFmt numFmtId="178" formatCode="_-* #,##0.000000\ _S_I_T_-;\-* #,##0.000000\ _S_I_T_-;_-* &quot;-&quot;??\ _S_I_T_-;_-@_-"/>
    <numFmt numFmtId="179" formatCode="_-* #,##0.0000000\ _S_I_T_-;\-* #,##0.0000000\ _S_I_T_-;_-* &quot;-&quot;??\ _S_I_T_-;_-@_-"/>
    <numFmt numFmtId="180" formatCode="_-* #,##0.00000000\ _S_I_T_-;\-* #,##0.00000000\ _S_I_T_-;_-* &quot;-&quot;??\ _S_I_T_-;_-@_-"/>
    <numFmt numFmtId="181" formatCode="_-* #,##0.000000000\ _S_I_T_-;\-* #,##0.000000000\ _S_I_T_-;_-* &quot;-&quot;??\ _S_I_T_-;_-@_-"/>
    <numFmt numFmtId="182" formatCode="#,##0\ &quot;SIT&quot;_);\(#,##0\ &quot;SIT&quot;\)"/>
    <numFmt numFmtId="183" formatCode="#,##0\ &quot;SIT&quot;_);[Red]\(#,##0\ &quot;SIT&quot;\)"/>
    <numFmt numFmtId="184" formatCode="#,##0.00\ &quot;SIT&quot;_);\(#,##0.00\ &quot;SIT&quot;\)"/>
    <numFmt numFmtId="185" formatCode="#,##0.00\ &quot;SIT&quot;_);[Red]\(#,##0.00\ &quot;SIT&quot;\)"/>
    <numFmt numFmtId="186" formatCode="_ * #,##0_)\ &quot;SIT&quot;_ ;_ * \(#,##0\)\ &quot;SIT&quot;_ ;_ * &quot;-&quot;_)\ &quot;SIT&quot;_ ;_ @_ "/>
    <numFmt numFmtId="187" formatCode="_ * #,##0_)\ _S_I_T_ ;_ * \(#,##0\)\ _S_I_T_ ;_ * &quot;-&quot;_)\ _S_I_T_ ;_ @_ "/>
    <numFmt numFmtId="188" formatCode="_ * #,##0.00_)\ &quot;SIT&quot;_ ;_ * \(#,##0.00\)\ &quot;SIT&quot;_ ;_ * &quot;-&quot;??_)\ &quot;SIT&quot;_ ;_ @_ "/>
    <numFmt numFmtId="189" formatCode="_ * #,##0.00_)\ _S_I_T_ ;_ * \(#,##0.00\)\ _S_I_T_ ;_ * &quot;-&quot;??_)\ _S_I_T_ ;_ @_ "/>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
    <numFmt numFmtId="200" formatCode="#,###.#"/>
    <numFmt numFmtId="201" formatCode="#,##0.00\ _S_I_T"/>
    <numFmt numFmtId="202" formatCode="#.##0.0"/>
    <numFmt numFmtId="203" formatCode="0.0000"/>
    <numFmt numFmtId="204" formatCode="0.00_ ;[Red]\-0.00\ "/>
    <numFmt numFmtId="205" formatCode="_-* #,##0\ _S_I_T_-;\-* #,##0\ _S_I_T_-;_-* &quot;-&quot;??\ _S_I_T_-;_-@_-"/>
    <numFmt numFmtId="206" formatCode="#,##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_-* #,##0.00\ _D_M_-;\-* #,##0.00\ _D_M_-;_-* &quot;-&quot;??\ _D_M_-;_-@_-"/>
    <numFmt numFmtId="215" formatCode="#,##0.00\ &quot;SIT&quot;"/>
    <numFmt numFmtId="216" formatCode="#,##0.00\ &quot;SIT&quot;;[Red]#,##0.00\ &quot;SIT&quot;"/>
    <numFmt numFmtId="217" formatCode="#,##0.00_ ;\-#,##0.00\ "/>
    <numFmt numFmtId="218" formatCode="#.##0.00"/>
    <numFmt numFmtId="219" formatCode="d/\ m/"/>
    <numFmt numFmtId="220" formatCode="d/\ mmm/\ yy"/>
    <numFmt numFmtId="221" formatCode="#,##0.00\ [$€-42D];\-#,##0.00\ [$€-42D]"/>
    <numFmt numFmtId="222" formatCode="&quot;True&quot;;&quot;True&quot;;&quot;False&quot;"/>
    <numFmt numFmtId="223" formatCode="&quot;On&quot;;&quot;On&quot;;&quot;Off&quot;"/>
    <numFmt numFmtId="224" formatCode="[$€-2]\ #,##0.00_);[Red]\([$€-2]\ #,##0.00\)"/>
    <numFmt numFmtId="225" formatCode="#,##0.00\ &quot;€&quot;"/>
    <numFmt numFmtId="226" formatCode="#,##0.00\ _€"/>
  </numFmts>
  <fonts count="52">
    <font>
      <sz val="10"/>
      <name val="Arial"/>
      <family val="0"/>
    </font>
    <font>
      <sz val="10"/>
      <name val="Arial CE"/>
      <family val="0"/>
    </font>
    <font>
      <u val="single"/>
      <sz val="9"/>
      <color indexed="36"/>
      <name val="Arial"/>
      <family val="2"/>
    </font>
    <font>
      <u val="single"/>
      <sz val="10"/>
      <color indexed="12"/>
      <name val="Arial"/>
      <family val="2"/>
    </font>
    <font>
      <sz val="11"/>
      <color indexed="8"/>
      <name val="Tahoma"/>
      <family val="2"/>
    </font>
    <font>
      <b/>
      <sz val="11"/>
      <color indexed="8"/>
      <name val="Tahoma"/>
      <family val="2"/>
    </font>
    <font>
      <sz val="11"/>
      <name val="Tahoma"/>
      <family val="2"/>
    </font>
    <font>
      <b/>
      <sz val="11"/>
      <name val="Tahoma"/>
      <family val="2"/>
    </font>
    <font>
      <b/>
      <i/>
      <sz val="11"/>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22"/>
      <name val="Tahoma"/>
      <family val="2"/>
    </font>
    <font>
      <b/>
      <sz val="11"/>
      <color indexed="10"/>
      <name val="Tahoma"/>
      <family val="2"/>
    </font>
    <font>
      <sz val="10"/>
      <color indexed="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Tahoma"/>
      <family val="2"/>
    </font>
    <font>
      <sz val="11"/>
      <color rgb="FFC0C0C0"/>
      <name val="Tahoma"/>
      <family val="2"/>
    </font>
    <font>
      <b/>
      <sz val="11"/>
      <color theme="1"/>
      <name val="Tahoma"/>
      <family val="2"/>
    </font>
    <font>
      <sz val="11"/>
      <color rgb="FF000000"/>
      <name val="Tahoma"/>
      <family val="2"/>
    </font>
    <font>
      <b/>
      <sz val="11"/>
      <color rgb="FFFF0000"/>
      <name val="Tahoma"/>
      <family val="2"/>
    </font>
    <font>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31"/>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right/>
      <top style="thin"/>
      <bottom style="double"/>
    </border>
    <border>
      <left style="thin"/>
      <right/>
      <top style="double"/>
      <bottom style="thin"/>
    </border>
    <border>
      <left/>
      <right/>
      <top style="double"/>
      <bottom style="thin"/>
    </border>
    <border>
      <left/>
      <right style="thin"/>
      <top style="double"/>
      <bottom style="thin"/>
    </border>
    <border>
      <left/>
      <right/>
      <top style="thin"/>
      <bottom/>
    </border>
    <border>
      <left style="thin"/>
      <right>
        <color indexed="63"/>
      </right>
      <top style="thin"/>
      <bottom style="double"/>
    </border>
    <border>
      <left>
        <color indexed="63"/>
      </left>
      <right style="thin"/>
      <top style="thin"/>
      <bottom style="double"/>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 fillId="0" borderId="0" applyNumberFormat="0" applyFill="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37" fillId="22" borderId="0" applyNumberFormat="0" applyBorder="0" applyAlignment="0" applyProtection="0"/>
    <xf numFmtId="0" fontId="1" fillId="0" borderId="0">
      <alignment/>
      <protection/>
    </xf>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0" fillId="0" borderId="6" applyNumberFormat="0" applyFill="0" applyAlignment="0" applyProtection="0"/>
    <xf numFmtId="0" fontId="41" fillId="30" borderId="7" applyNumberFormat="0" applyAlignment="0" applyProtection="0"/>
    <xf numFmtId="0" fontId="42" fillId="21" borderId="8" applyNumberFormat="0" applyAlignment="0" applyProtection="0"/>
    <xf numFmtId="0" fontId="43" fillId="31" borderId="0" applyNumberFormat="0" applyBorder="0" applyAlignment="0" applyProtection="0"/>
    <xf numFmtId="0" fontId="1" fillId="0" borderId="0">
      <alignment/>
      <protection/>
    </xf>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4" fillId="32" borderId="8" applyNumberFormat="0" applyAlignment="0" applyProtection="0"/>
    <xf numFmtId="0" fontId="45" fillId="0" borderId="9" applyNumberFormat="0" applyFill="0" applyAlignment="0" applyProtection="0"/>
  </cellStyleXfs>
  <cellXfs count="276">
    <xf numFmtId="0" fontId="0" fillId="0" borderId="0" xfId="0" applyAlignment="1">
      <alignment/>
    </xf>
    <xf numFmtId="0" fontId="4" fillId="33" borderId="10" xfId="0" applyFont="1" applyFill="1" applyBorder="1" applyAlignment="1" applyProtection="1">
      <alignment horizontal="justify" vertical="center"/>
      <protection/>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4" fontId="4" fillId="0" borderId="10" xfId="0" applyNumberFormat="1" applyFont="1" applyBorder="1" applyAlignment="1" applyProtection="1">
      <alignment horizontal="center"/>
      <protection/>
    </xf>
    <xf numFmtId="0" fontId="4" fillId="0" borderId="11" xfId="0" applyFont="1" applyBorder="1" applyAlignment="1" applyProtection="1">
      <alignment/>
      <protection/>
    </xf>
    <xf numFmtId="0" fontId="4" fillId="0" borderId="11" xfId="0" applyFont="1" applyBorder="1" applyAlignment="1" applyProtection="1">
      <alignment wrapText="1"/>
      <protection/>
    </xf>
    <xf numFmtId="0" fontId="4" fillId="0" borderId="10" xfId="0" applyFont="1" applyBorder="1" applyAlignment="1" applyProtection="1">
      <alignment horizontal="center" wrapText="1"/>
      <protection/>
    </xf>
    <xf numFmtId="4" fontId="4" fillId="19" borderId="10" xfId="0" applyNumberFormat="1" applyFont="1" applyFill="1" applyBorder="1" applyAlignment="1" applyProtection="1">
      <alignment horizontal="center"/>
      <protection locked="0"/>
    </xf>
    <xf numFmtId="0" fontId="4" fillId="0" borderId="10" xfId="0" applyFont="1" applyBorder="1" applyAlignment="1" applyProtection="1">
      <alignment/>
      <protection/>
    </xf>
    <xf numFmtId="0" fontId="4" fillId="34" borderId="10" xfId="0" applyFont="1" applyFill="1" applyBorder="1" applyAlignment="1" applyProtection="1">
      <alignment horizontal="left" wrapText="1"/>
      <protection/>
    </xf>
    <xf numFmtId="0" fontId="6" fillId="0" borderId="10" xfId="0" applyFont="1" applyBorder="1" applyAlignment="1" applyProtection="1">
      <alignment horizontal="center" wrapText="1"/>
      <protection/>
    </xf>
    <xf numFmtId="0" fontId="46" fillId="34" borderId="10" xfId="0" applyFont="1" applyFill="1" applyBorder="1" applyAlignment="1" applyProtection="1">
      <alignment horizontal="center" wrapText="1"/>
      <protection/>
    </xf>
    <xf numFmtId="0" fontId="4" fillId="0" borderId="10" xfId="0" applyFont="1" applyBorder="1" applyAlignment="1" applyProtection="1">
      <alignment horizontal="left" wrapText="1"/>
      <protection/>
    </xf>
    <xf numFmtId="0" fontId="4" fillId="0" borderId="10" xfId="0" applyFont="1" applyBorder="1" applyAlignment="1" applyProtection="1">
      <alignment horizontal="left"/>
      <protection/>
    </xf>
    <xf numFmtId="0" fontId="4" fillId="34" borderId="10" xfId="0" applyFont="1" applyFill="1" applyBorder="1" applyAlignment="1" applyProtection="1">
      <alignment horizontal="left" vertical="center" wrapText="1"/>
      <protection/>
    </xf>
    <xf numFmtId="0" fontId="6" fillId="0" borderId="10" xfId="0" applyFont="1" applyBorder="1" applyAlignment="1" applyProtection="1">
      <alignment horizontal="center"/>
      <protection/>
    </xf>
    <xf numFmtId="0" fontId="46" fillId="34" borderId="10" xfId="0" applyFont="1" applyFill="1" applyBorder="1" applyAlignment="1" applyProtection="1">
      <alignment horizontal="center" vertical="center"/>
      <protection/>
    </xf>
    <xf numFmtId="0" fontId="6" fillId="0" borderId="11" xfId="0" applyFont="1" applyBorder="1" applyAlignment="1" applyProtection="1">
      <alignment wrapText="1"/>
      <protection/>
    </xf>
    <xf numFmtId="0" fontId="46" fillId="34" borderId="10" xfId="0" applyFont="1" applyFill="1" applyBorder="1" applyAlignment="1" applyProtection="1">
      <alignment horizontal="center"/>
      <protection/>
    </xf>
    <xf numFmtId="0" fontId="46" fillId="34" borderId="10" xfId="0" applyFont="1" applyFill="1" applyBorder="1" applyAlignment="1" applyProtection="1">
      <alignment horizontal="left" vertical="center"/>
      <protection/>
    </xf>
    <xf numFmtId="0" fontId="4" fillId="0" borderId="0" xfId="0" applyFont="1" applyBorder="1" applyAlignment="1" applyProtection="1">
      <alignment/>
      <protection/>
    </xf>
    <xf numFmtId="4" fontId="5" fillId="0" borderId="12" xfId="0" applyNumberFormat="1" applyFont="1" applyBorder="1" applyAlignment="1" applyProtection="1">
      <alignment horizontal="center"/>
      <protection/>
    </xf>
    <xf numFmtId="0" fontId="4" fillId="0" borderId="0" xfId="0" applyFont="1" applyBorder="1" applyAlignment="1" applyProtection="1">
      <alignment horizontal="right"/>
      <protection/>
    </xf>
    <xf numFmtId="0" fontId="0" fillId="0" borderId="0" xfId="0" applyFont="1" applyBorder="1" applyAlignment="1" applyProtection="1">
      <alignment/>
      <protection/>
    </xf>
    <xf numFmtId="4" fontId="4" fillId="0" borderId="0" xfId="0" applyNumberFormat="1" applyFont="1" applyBorder="1" applyAlignment="1" applyProtection="1">
      <alignment horizontal="center"/>
      <protection/>
    </xf>
    <xf numFmtId="0" fontId="4" fillId="0" borderId="13" xfId="0" applyFont="1" applyBorder="1" applyAlignment="1" applyProtection="1">
      <alignment horizontal="right" vertical="top" wrapText="1"/>
      <protection/>
    </xf>
    <xf numFmtId="0" fontId="4" fillId="0" borderId="14" xfId="0" applyFont="1" applyBorder="1" applyAlignment="1" applyProtection="1">
      <alignment vertical="top" wrapText="1"/>
      <protection/>
    </xf>
    <xf numFmtId="0" fontId="8" fillId="0" borderId="14" xfId="0" applyFont="1" applyBorder="1" applyAlignment="1" applyProtection="1">
      <alignment horizontal="right" vertical="top" wrapText="1"/>
      <protection/>
    </xf>
    <xf numFmtId="0" fontId="8" fillId="0" borderId="15" xfId="0" applyFont="1" applyBorder="1" applyAlignment="1" applyProtection="1">
      <alignment horizontal="right" vertical="top" wrapText="1"/>
      <protection/>
    </xf>
    <xf numFmtId="2" fontId="6" fillId="0" borderId="0" xfId="44" applyNumberFormat="1" applyFont="1" applyAlignment="1">
      <alignment horizontal="right"/>
      <protection/>
    </xf>
    <xf numFmtId="0" fontId="6" fillId="0" borderId="0" xfId="0" applyFont="1" applyAlignment="1" applyProtection="1">
      <alignment/>
      <protection/>
    </xf>
    <xf numFmtId="0" fontId="6" fillId="0" borderId="0" xfId="0" applyFont="1" applyAlignment="1" applyProtection="1">
      <alignment/>
      <protection locked="0"/>
    </xf>
    <xf numFmtId="0" fontId="4" fillId="0" borderId="13" xfId="0" applyFont="1" applyBorder="1" applyAlignment="1" applyProtection="1">
      <alignment wrapText="1"/>
      <protection/>
    </xf>
    <xf numFmtId="0" fontId="4" fillId="0" borderId="14" xfId="0" applyFont="1" applyBorder="1" applyAlignment="1" applyProtection="1">
      <alignment wrapText="1"/>
      <protection/>
    </xf>
    <xf numFmtId="0" fontId="8" fillId="0" borderId="14" xfId="0" applyFont="1" applyBorder="1" applyAlignment="1" applyProtection="1">
      <alignment vertical="top" wrapText="1"/>
      <protection/>
    </xf>
    <xf numFmtId="0" fontId="47" fillId="0" borderId="0" xfId="0" applyFont="1" applyAlignment="1">
      <alignment horizontal="right" vertical="top" readingOrder="1"/>
    </xf>
    <xf numFmtId="0" fontId="6" fillId="0" borderId="0" xfId="43" applyFont="1" applyBorder="1">
      <alignment/>
      <protection/>
    </xf>
    <xf numFmtId="0" fontId="6" fillId="0" borderId="0" xfId="0" applyFont="1" applyAlignment="1">
      <alignment/>
    </xf>
    <xf numFmtId="0" fontId="46" fillId="0" borderId="10" xfId="0" applyFont="1" applyBorder="1" applyAlignment="1" applyProtection="1">
      <alignment/>
      <protection/>
    </xf>
    <xf numFmtId="3" fontId="6" fillId="0" borderId="10" xfId="0" applyNumberFormat="1" applyFont="1" applyBorder="1" applyAlignment="1" applyProtection="1">
      <alignment horizontal="center"/>
      <protection/>
    </xf>
    <xf numFmtId="0" fontId="48" fillId="0" borderId="10" xfId="0" applyFont="1" applyBorder="1" applyAlignment="1" applyProtection="1">
      <alignment horizontal="center"/>
      <protection/>
    </xf>
    <xf numFmtId="0" fontId="48" fillId="0" borderId="0" xfId="0" applyFont="1" applyBorder="1" applyAlignment="1" applyProtection="1">
      <alignment horizontal="center"/>
      <protection/>
    </xf>
    <xf numFmtId="0" fontId="46" fillId="0" borderId="13" xfId="0" applyFont="1" applyBorder="1" applyAlignment="1" applyProtection="1">
      <alignment/>
      <protection/>
    </xf>
    <xf numFmtId="221" fontId="46" fillId="0" borderId="10" xfId="0" applyNumberFormat="1" applyFont="1" applyBorder="1" applyAlignment="1" applyProtection="1">
      <alignment horizontal="center"/>
      <protection/>
    </xf>
    <xf numFmtId="3" fontId="6" fillId="0" borderId="0" xfId="0" applyNumberFormat="1" applyFont="1" applyBorder="1" applyAlignment="1" applyProtection="1">
      <alignment/>
      <protection/>
    </xf>
    <xf numFmtId="221" fontId="46" fillId="0" borderId="16" xfId="0" applyNumberFormat="1" applyFont="1" applyBorder="1" applyAlignment="1" applyProtection="1">
      <alignment horizontal="center"/>
      <protection/>
    </xf>
    <xf numFmtId="0" fontId="6" fillId="0" borderId="0" xfId="43" applyFont="1" applyFill="1">
      <alignment/>
      <protection/>
    </xf>
    <xf numFmtId="0" fontId="48" fillId="0" borderId="0" xfId="0" applyFont="1" applyBorder="1" applyAlignment="1" applyProtection="1">
      <alignment/>
      <protection/>
    </xf>
    <xf numFmtId="225" fontId="7" fillId="0" borderId="0" xfId="0" applyNumberFormat="1" applyFont="1" applyBorder="1" applyAlignment="1" applyProtection="1">
      <alignment horizontal="center"/>
      <protection/>
    </xf>
    <xf numFmtId="0" fontId="6" fillId="0" borderId="0" xfId="43" applyFont="1">
      <alignment/>
      <protection/>
    </xf>
    <xf numFmtId="0" fontId="6" fillId="0" borderId="0" xfId="43" applyFont="1" applyAlignment="1">
      <alignment horizontal="center"/>
      <protection/>
    </xf>
    <xf numFmtId="0" fontId="6" fillId="0" borderId="0" xfId="43" applyFont="1" applyFill="1" applyAlignment="1">
      <alignment horizontal="right"/>
      <protection/>
    </xf>
    <xf numFmtId="0" fontId="6" fillId="0" borderId="0" xfId="43" applyFont="1" applyBorder="1" applyAlignment="1">
      <alignment horizontal="right"/>
      <protection/>
    </xf>
    <xf numFmtId="0" fontId="7" fillId="0" borderId="0" xfId="43" applyFont="1" applyAlignment="1">
      <alignment horizontal="right"/>
      <protection/>
    </xf>
    <xf numFmtId="0" fontId="7" fillId="0" borderId="0" xfId="43" applyFont="1">
      <alignment/>
      <protection/>
    </xf>
    <xf numFmtId="171" fontId="6" fillId="0" borderId="0" xfId="68" applyFont="1" applyAlignment="1">
      <alignment horizontal="center"/>
    </xf>
    <xf numFmtId="0" fontId="7" fillId="0" borderId="0" xfId="43" applyFont="1" applyBorder="1">
      <alignment/>
      <protection/>
    </xf>
    <xf numFmtId="0" fontId="6" fillId="0" borderId="0" xfId="43" applyFont="1" applyAlignment="1">
      <alignment horizontal="right"/>
      <protection/>
    </xf>
    <xf numFmtId="0" fontId="6" fillId="0" borderId="0" xfId="42" applyFont="1">
      <alignment/>
      <protection/>
    </xf>
    <xf numFmtId="0" fontId="6" fillId="0" borderId="0" xfId="42" applyFont="1" applyFill="1">
      <alignment/>
      <protection/>
    </xf>
    <xf numFmtId="0" fontId="7" fillId="0" borderId="0" xfId="42" applyFont="1">
      <alignment/>
      <protection/>
    </xf>
    <xf numFmtId="221" fontId="46" fillId="0" borderId="0" xfId="0" applyNumberFormat="1" applyFont="1" applyBorder="1" applyAlignment="1" applyProtection="1">
      <alignment horizontal="center"/>
      <protection/>
    </xf>
    <xf numFmtId="225" fontId="7" fillId="0" borderId="10" xfId="0" applyNumberFormat="1" applyFont="1" applyBorder="1" applyAlignment="1" applyProtection="1">
      <alignment horizontal="center"/>
      <protection/>
    </xf>
    <xf numFmtId="0" fontId="48" fillId="0" borderId="13" xfId="0" applyFont="1" applyBorder="1" applyAlignment="1" applyProtection="1">
      <alignment/>
      <protection/>
    </xf>
    <xf numFmtId="0" fontId="46" fillId="0" borderId="16" xfId="0" applyFont="1" applyBorder="1" applyAlignment="1" applyProtection="1">
      <alignment/>
      <protection/>
    </xf>
    <xf numFmtId="226" fontId="7" fillId="0" borderId="12" xfId="0" applyNumberFormat="1" applyFont="1" applyBorder="1" applyAlignment="1" applyProtection="1">
      <alignment horizontal="center"/>
      <protection/>
    </xf>
    <xf numFmtId="0" fontId="46" fillId="0" borderId="17" xfId="0" applyFont="1" applyBorder="1" applyAlignment="1" applyProtection="1">
      <alignment/>
      <protection/>
    </xf>
    <xf numFmtId="225" fontId="6" fillId="0" borderId="12" xfId="0" applyNumberFormat="1" applyFont="1" applyBorder="1" applyAlignment="1" applyProtection="1">
      <alignment horizontal="center"/>
      <protection/>
    </xf>
    <xf numFmtId="226" fontId="6" fillId="0" borderId="12" xfId="0" applyNumberFormat="1" applyFont="1" applyBorder="1" applyAlignment="1" applyProtection="1">
      <alignment horizontal="center"/>
      <protection/>
    </xf>
    <xf numFmtId="0" fontId="5" fillId="0" borderId="0" xfId="0" applyFont="1" applyAlignment="1" applyProtection="1">
      <alignment horizontal="left"/>
      <protection/>
    </xf>
    <xf numFmtId="0" fontId="49" fillId="0" borderId="10" xfId="0" applyFont="1" applyBorder="1" applyAlignment="1" applyProtection="1">
      <alignment vertical="center"/>
      <protection/>
    </xf>
    <xf numFmtId="0" fontId="49" fillId="0" borderId="10" xfId="0" applyFont="1" applyBorder="1" applyAlignment="1" applyProtection="1">
      <alignment horizontal="center" vertical="center"/>
      <protection/>
    </xf>
    <xf numFmtId="0" fontId="49" fillId="0" borderId="10" xfId="0" applyFont="1" applyBorder="1" applyAlignment="1" applyProtection="1">
      <alignment horizontal="center"/>
      <protection/>
    </xf>
    <xf numFmtId="221" fontId="6" fillId="0" borderId="10" xfId="65" applyNumberFormat="1" applyFont="1" applyBorder="1" applyAlignment="1" applyProtection="1">
      <alignment horizontal="center"/>
      <protection/>
    </xf>
    <xf numFmtId="221" fontId="49" fillId="0" borderId="10" xfId="0" applyNumberFormat="1" applyFont="1" applyBorder="1" applyAlignment="1" applyProtection="1">
      <alignment horizontal="center"/>
      <protection/>
    </xf>
    <xf numFmtId="2" fontId="49" fillId="0" borderId="10" xfId="0" applyNumberFormat="1" applyFont="1" applyBorder="1" applyAlignment="1" applyProtection="1">
      <alignment vertical="center" wrapText="1"/>
      <protection/>
    </xf>
    <xf numFmtId="0" fontId="49" fillId="0" borderId="10" xfId="0" applyFont="1" applyBorder="1" applyAlignment="1" applyProtection="1">
      <alignment horizontal="center" vertical="center" wrapText="1"/>
      <protection/>
    </xf>
    <xf numFmtId="0" fontId="49" fillId="0" borderId="10" xfId="0" applyFont="1" applyFill="1" applyBorder="1" applyAlignment="1" applyProtection="1">
      <alignment vertical="center" wrapText="1"/>
      <protection/>
    </xf>
    <xf numFmtId="2" fontId="49" fillId="0" borderId="10" xfId="0" applyNumberFormat="1" applyFont="1" applyBorder="1" applyAlignment="1" applyProtection="1">
      <alignment horizontal="center" wrapText="1"/>
      <protection/>
    </xf>
    <xf numFmtId="0" fontId="6" fillId="0" borderId="10"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49" fillId="0" borderId="16" xfId="0" applyFont="1" applyBorder="1" applyAlignment="1" applyProtection="1">
      <alignment horizontal="center" vertical="center"/>
      <protection/>
    </xf>
    <xf numFmtId="0" fontId="49" fillId="0" borderId="16" xfId="0" applyFont="1" applyBorder="1" applyAlignment="1" applyProtection="1">
      <alignment horizontal="center"/>
      <protection/>
    </xf>
    <xf numFmtId="221" fontId="6" fillId="0" borderId="16" xfId="65" applyNumberFormat="1" applyFont="1" applyBorder="1" applyAlignment="1" applyProtection="1">
      <alignment horizontal="center"/>
      <protection/>
    </xf>
    <xf numFmtId="221" fontId="49" fillId="0" borderId="16" xfId="0" applyNumberFormat="1" applyFont="1" applyBorder="1" applyAlignment="1" applyProtection="1">
      <alignment horizontal="center"/>
      <protection/>
    </xf>
    <xf numFmtId="221" fontId="6" fillId="0" borderId="12" xfId="65" applyNumberFormat="1" applyFont="1" applyBorder="1" applyAlignment="1" applyProtection="1">
      <alignment horizontal="center"/>
      <protection/>
    </xf>
    <xf numFmtId="221" fontId="7" fillId="0" borderId="10" xfId="65" applyNumberFormat="1" applyFont="1" applyBorder="1" applyAlignment="1" applyProtection="1">
      <alignment horizontal="center"/>
      <protection/>
    </xf>
    <xf numFmtId="0" fontId="6" fillId="0" borderId="0" xfId="0" applyFont="1" applyBorder="1" applyAlignment="1" applyProtection="1">
      <alignment/>
      <protection/>
    </xf>
    <xf numFmtId="0" fontId="6" fillId="0" borderId="0" xfId="0" applyFont="1" applyBorder="1" applyAlignment="1" applyProtection="1">
      <alignment/>
      <protection locked="0"/>
    </xf>
    <xf numFmtId="221" fontId="6" fillId="0" borderId="10" xfId="65" applyNumberFormat="1" applyFont="1" applyBorder="1" applyAlignment="1" applyProtection="1">
      <alignment horizontal="center"/>
      <protection locked="0"/>
    </xf>
    <xf numFmtId="221" fontId="6" fillId="0" borderId="16" xfId="65" applyNumberFormat="1" applyFont="1" applyBorder="1" applyAlignment="1" applyProtection="1">
      <alignment horizontal="center"/>
      <protection locked="0"/>
    </xf>
    <xf numFmtId="0" fontId="5" fillId="0" borderId="0" xfId="0" applyFont="1" applyAlignment="1" applyProtection="1">
      <alignment/>
      <protection/>
    </xf>
    <xf numFmtId="0" fontId="49" fillId="0" borderId="10" xfId="0" applyFont="1" applyBorder="1" applyAlignment="1" applyProtection="1">
      <alignment vertical="center" wrapText="1"/>
      <protection/>
    </xf>
    <xf numFmtId="0" fontId="49" fillId="0" borderId="16" xfId="0" applyFont="1" applyBorder="1" applyAlignment="1" applyProtection="1">
      <alignment vertical="center"/>
      <protection/>
    </xf>
    <xf numFmtId="0" fontId="5" fillId="0" borderId="0" xfId="0" applyFont="1" applyAlignment="1" applyProtection="1">
      <alignment/>
      <protection/>
    </xf>
    <xf numFmtId="0" fontId="5" fillId="0" borderId="10" xfId="0" applyFont="1" applyBorder="1" applyAlignment="1" applyProtection="1">
      <alignment/>
      <protection/>
    </xf>
    <xf numFmtId="0" fontId="7" fillId="0" borderId="10" xfId="0" applyFont="1" applyBorder="1" applyAlignment="1" applyProtection="1">
      <alignment horizontal="center" wrapText="1"/>
      <protection/>
    </xf>
    <xf numFmtId="1" fontId="6" fillId="0" borderId="10" xfId="44" applyNumberFormat="1" applyFont="1" applyFill="1" applyBorder="1" applyAlignment="1" applyProtection="1">
      <alignment horizontal="left"/>
      <protection/>
    </xf>
    <xf numFmtId="0" fontId="6" fillId="0" borderId="10" xfId="0" applyFont="1" applyBorder="1" applyAlignment="1" applyProtection="1">
      <alignment/>
      <protection/>
    </xf>
    <xf numFmtId="2" fontId="6" fillId="0" borderId="10" xfId="44" applyNumberFormat="1" applyFont="1" applyBorder="1" applyAlignment="1" applyProtection="1">
      <alignment horizontal="right"/>
      <protection/>
    </xf>
    <xf numFmtId="226" fontId="6" fillId="0" borderId="10" xfId="44" applyNumberFormat="1" applyFont="1" applyFill="1" applyBorder="1" applyAlignment="1" applyProtection="1">
      <alignment horizontal="center"/>
      <protection/>
    </xf>
    <xf numFmtId="1" fontId="6" fillId="0" borderId="16" xfId="44" applyNumberFormat="1" applyFont="1" applyFill="1" applyBorder="1" applyAlignment="1" applyProtection="1">
      <alignment horizontal="left"/>
      <protection/>
    </xf>
    <xf numFmtId="226" fontId="6" fillId="0" borderId="16" xfId="44" applyNumberFormat="1" applyFont="1" applyFill="1" applyBorder="1" applyAlignment="1" applyProtection="1">
      <alignment horizontal="center"/>
      <protection/>
    </xf>
    <xf numFmtId="2" fontId="6" fillId="0" borderId="0" xfId="44" applyNumberFormat="1" applyFont="1" applyAlignment="1" applyProtection="1">
      <alignment horizontal="right"/>
      <protection/>
    </xf>
    <xf numFmtId="0" fontId="6" fillId="0" borderId="0" xfId="43" applyFont="1" applyBorder="1" applyProtection="1">
      <alignment/>
      <protection/>
    </xf>
    <xf numFmtId="0" fontId="6" fillId="0" borderId="10" xfId="43" applyFont="1" applyBorder="1" applyProtection="1">
      <alignment/>
      <protection/>
    </xf>
    <xf numFmtId="0" fontId="6" fillId="0" borderId="10" xfId="0" applyFont="1" applyFill="1" applyBorder="1" applyAlignment="1" applyProtection="1">
      <alignment/>
      <protection/>
    </xf>
    <xf numFmtId="0" fontId="49" fillId="0" borderId="16" xfId="0" applyFont="1" applyBorder="1" applyAlignment="1" applyProtection="1">
      <alignment vertical="center" wrapText="1"/>
      <protection/>
    </xf>
    <xf numFmtId="0" fontId="6" fillId="0" borderId="0" xfId="42" applyFont="1" applyProtection="1">
      <alignment/>
      <protection/>
    </xf>
    <xf numFmtId="0" fontId="7" fillId="0" borderId="10" xfId="43" applyFont="1" applyFill="1" applyBorder="1" applyProtection="1">
      <alignment/>
      <protection/>
    </xf>
    <xf numFmtId="0" fontId="6" fillId="0" borderId="10" xfId="43" applyFont="1" applyBorder="1" applyAlignment="1" applyProtection="1">
      <alignment horizontal="center"/>
      <protection/>
    </xf>
    <xf numFmtId="0" fontId="6" fillId="0" borderId="10" xfId="0" applyFont="1" applyBorder="1" applyAlignment="1" applyProtection="1">
      <alignment/>
      <protection/>
    </xf>
    <xf numFmtId="3" fontId="6" fillId="0" borderId="10" xfId="65" applyNumberFormat="1"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11" xfId="43" applyFont="1" applyBorder="1" applyAlignment="1" applyProtection="1">
      <alignment horizontal="center"/>
      <protection/>
    </xf>
    <xf numFmtId="0" fontId="48" fillId="0" borderId="13" xfId="0" applyFont="1" applyBorder="1" applyAlignment="1" applyProtection="1">
      <alignment horizontal="center"/>
      <protection/>
    </xf>
    <xf numFmtId="225" fontId="48" fillId="0" borderId="0" xfId="0" applyNumberFormat="1" applyFont="1" applyBorder="1" applyAlignment="1" applyProtection="1">
      <alignment/>
      <protection/>
    </xf>
    <xf numFmtId="0" fontId="6" fillId="0" borderId="0" xfId="43" applyFont="1" applyProtection="1">
      <alignment/>
      <protection/>
    </xf>
    <xf numFmtId="0" fontId="6" fillId="0" borderId="0" xfId="43" applyFont="1" applyAlignment="1" applyProtection="1">
      <alignment horizontal="center"/>
      <protection/>
    </xf>
    <xf numFmtId="0" fontId="6" fillId="0" borderId="0" xfId="43" applyFont="1" applyFill="1" applyAlignment="1" applyProtection="1">
      <alignment horizontal="center"/>
      <protection/>
    </xf>
    <xf numFmtId="0" fontId="6" fillId="0" borderId="0" xfId="43" applyFont="1" applyFill="1" applyProtection="1">
      <alignment/>
      <protection/>
    </xf>
    <xf numFmtId="0" fontId="6" fillId="0" borderId="10" xfId="43" applyFont="1" applyBorder="1" applyAlignment="1" applyProtection="1">
      <alignment/>
      <protection/>
    </xf>
    <xf numFmtId="0" fontId="6" fillId="0" borderId="10" xfId="43" applyFont="1" applyBorder="1" applyAlignment="1" applyProtection="1">
      <alignment horizontal="right"/>
      <protection/>
    </xf>
    <xf numFmtId="221" fontId="6" fillId="0" borderId="10" xfId="68" applyNumberFormat="1" applyFont="1" applyBorder="1" applyAlignment="1" applyProtection="1">
      <alignment horizontal="center"/>
      <protection/>
    </xf>
    <xf numFmtId="0" fontId="6" fillId="0" borderId="12" xfId="68" applyNumberFormat="1" applyFont="1" applyBorder="1" applyAlignment="1" applyProtection="1">
      <alignment horizontal="center"/>
      <protection/>
    </xf>
    <xf numFmtId="221" fontId="6" fillId="0" borderId="12" xfId="68" applyNumberFormat="1" applyFont="1" applyBorder="1" applyAlignment="1" applyProtection="1">
      <alignment horizontal="center"/>
      <protection/>
    </xf>
    <xf numFmtId="0" fontId="6" fillId="0" borderId="0" xfId="43" applyFont="1" applyBorder="1" applyAlignment="1" applyProtection="1">
      <alignment/>
      <protection/>
    </xf>
    <xf numFmtId="0" fontId="6" fillId="0" borderId="0" xfId="68" applyNumberFormat="1" applyFont="1" applyBorder="1" applyAlignment="1" applyProtection="1">
      <alignment horizontal="center"/>
      <protection/>
    </xf>
    <xf numFmtId="221" fontId="6" fillId="0" borderId="0" xfId="68" applyNumberFormat="1" applyFont="1" applyBorder="1" applyAlignment="1" applyProtection="1">
      <alignment horizontal="right"/>
      <protection/>
    </xf>
    <xf numFmtId="0" fontId="7" fillId="0" borderId="0" xfId="43" applyFont="1" applyProtection="1">
      <alignment/>
      <protection/>
    </xf>
    <xf numFmtId="4" fontId="7" fillId="0" borderId="0" xfId="43" applyNumberFormat="1" applyFont="1" applyAlignment="1" applyProtection="1">
      <alignment horizontal="center"/>
      <protection/>
    </xf>
    <xf numFmtId="0" fontId="7" fillId="0" borderId="10" xfId="43" applyFont="1" applyBorder="1" applyProtection="1">
      <alignment/>
      <protection/>
    </xf>
    <xf numFmtId="0" fontId="6" fillId="0" borderId="10" xfId="42" applyFont="1" applyFill="1" applyBorder="1" applyProtection="1">
      <alignment/>
      <protection/>
    </xf>
    <xf numFmtId="0" fontId="6" fillId="0" borderId="10" xfId="68" applyNumberFormat="1" applyFont="1" applyBorder="1" applyAlignment="1" applyProtection="1">
      <alignment horizontal="center"/>
      <protection/>
    </xf>
    <xf numFmtId="0" fontId="6" fillId="0" borderId="16" xfId="42" applyFont="1" applyFill="1" applyBorder="1" applyProtection="1">
      <alignment/>
      <protection/>
    </xf>
    <xf numFmtId="0" fontId="6" fillId="0" borderId="12" xfId="42" applyFont="1" applyFill="1" applyBorder="1" applyProtection="1">
      <alignment/>
      <protection/>
    </xf>
    <xf numFmtId="0" fontId="6" fillId="0" borderId="0" xfId="42" applyFont="1" applyFill="1" applyBorder="1" applyProtection="1">
      <alignment/>
      <protection/>
    </xf>
    <xf numFmtId="0" fontId="6" fillId="0" borderId="0" xfId="42" applyFont="1" applyBorder="1" applyProtection="1">
      <alignment/>
      <protection/>
    </xf>
    <xf numFmtId="221" fontId="7" fillId="0" borderId="10" xfId="68" applyNumberFormat="1" applyFont="1" applyBorder="1" applyAlignment="1" applyProtection="1">
      <alignment horizontal="center"/>
      <protection/>
    </xf>
    <xf numFmtId="171" fontId="6" fillId="0" borderId="0" xfId="68" applyFont="1" applyAlignment="1" applyProtection="1">
      <alignment horizontal="center"/>
      <protection/>
    </xf>
    <xf numFmtId="171" fontId="6" fillId="0" borderId="0" xfId="68" applyFont="1" applyFill="1" applyAlignment="1" applyProtection="1">
      <alignment horizontal="center"/>
      <protection/>
    </xf>
    <xf numFmtId="0" fontId="6" fillId="0" borderId="10" xfId="68" applyNumberFormat="1" applyFont="1" applyFill="1" applyBorder="1" applyAlignment="1" applyProtection="1">
      <alignment horizontal="center"/>
      <protection/>
    </xf>
    <xf numFmtId="221" fontId="6" fillId="0" borderId="0" xfId="68" applyNumberFormat="1" applyFont="1" applyBorder="1" applyAlignment="1" applyProtection="1">
      <alignment horizontal="center"/>
      <protection/>
    </xf>
    <xf numFmtId="0" fontId="6" fillId="0" borderId="10" xfId="0" applyFont="1" applyFill="1" applyBorder="1" applyAlignment="1" applyProtection="1">
      <alignment vertical="center" wrapText="1"/>
      <protection/>
    </xf>
    <xf numFmtId="0" fontId="7" fillId="0" borderId="12" xfId="43" applyFont="1" applyBorder="1" applyProtection="1">
      <alignment/>
      <protection/>
    </xf>
    <xf numFmtId="221" fontId="7" fillId="0" borderId="12" xfId="68" applyNumberFormat="1" applyFont="1" applyBorder="1" applyAlignment="1" applyProtection="1">
      <alignment horizontal="center"/>
      <protection/>
    </xf>
    <xf numFmtId="171" fontId="6" fillId="0" borderId="0" xfId="43" applyNumberFormat="1" applyFont="1" applyProtection="1">
      <alignment/>
      <protection/>
    </xf>
    <xf numFmtId="171" fontId="7" fillId="0" borderId="0" xfId="68" applyFont="1" applyAlignment="1" applyProtection="1">
      <alignment horizontal="center"/>
      <protection/>
    </xf>
    <xf numFmtId="171" fontId="7" fillId="0" borderId="0" xfId="43" applyNumberFormat="1" applyFont="1" applyProtection="1">
      <alignment/>
      <protection/>
    </xf>
    <xf numFmtId="0" fontId="6" fillId="0" borderId="0" xfId="43" applyFont="1" applyProtection="1">
      <alignment/>
      <protection locked="0"/>
    </xf>
    <xf numFmtId="0" fontId="6" fillId="0" borderId="0" xfId="43" applyFont="1" applyAlignment="1" applyProtection="1">
      <alignment horizontal="center"/>
      <protection locked="0"/>
    </xf>
    <xf numFmtId="0" fontId="4" fillId="0" borderId="16" xfId="0" applyFont="1" applyBorder="1" applyAlignment="1" applyProtection="1">
      <alignment horizontal="left"/>
      <protection/>
    </xf>
    <xf numFmtId="0" fontId="46" fillId="34" borderId="16" xfId="0" applyFont="1" applyFill="1" applyBorder="1" applyAlignment="1" applyProtection="1">
      <alignment horizontal="left" vertical="center"/>
      <protection/>
    </xf>
    <xf numFmtId="0" fontId="6" fillId="0" borderId="16" xfId="0" applyFont="1" applyBorder="1" applyAlignment="1" applyProtection="1">
      <alignment horizontal="center"/>
      <protection/>
    </xf>
    <xf numFmtId="0" fontId="46" fillId="34" borderId="16" xfId="0" applyFont="1" applyFill="1" applyBorder="1" applyAlignment="1" applyProtection="1">
      <alignment horizontal="center" vertical="center"/>
      <protection/>
    </xf>
    <xf numFmtId="4" fontId="4" fillId="19" borderId="18" xfId="0" applyNumberFormat="1" applyFont="1" applyFill="1" applyBorder="1" applyAlignment="1" applyProtection="1">
      <alignment horizontal="center"/>
      <protection locked="0"/>
    </xf>
    <xf numFmtId="4" fontId="4" fillId="0" borderId="16" xfId="0" applyNumberFormat="1" applyFont="1" applyBorder="1" applyAlignment="1" applyProtection="1">
      <alignment horizontal="center"/>
      <protection/>
    </xf>
    <xf numFmtId="3" fontId="6" fillId="34" borderId="10" xfId="65" applyNumberFormat="1" applyFont="1" applyFill="1" applyBorder="1" applyAlignment="1" applyProtection="1">
      <alignment horizontal="center"/>
      <protection/>
    </xf>
    <xf numFmtId="0" fontId="4" fillId="0" borderId="0" xfId="0" applyFont="1" applyAlignment="1" applyProtection="1">
      <alignment wrapText="1"/>
      <protection/>
    </xf>
    <xf numFmtId="0" fontId="4" fillId="0" borderId="0" xfId="0" applyFont="1" applyAlignment="1" applyProtection="1">
      <alignment horizontal="left"/>
      <protection locked="0"/>
    </xf>
    <xf numFmtId="0" fontId="8" fillId="0" borderId="0" xfId="0" applyFont="1" applyBorder="1" applyAlignment="1" applyProtection="1">
      <alignment vertical="top" wrapText="1"/>
      <protection/>
    </xf>
    <xf numFmtId="0" fontId="6" fillId="0" borderId="10" xfId="43" applyFont="1" applyFill="1" applyBorder="1" applyAlignment="1" applyProtection="1">
      <alignment horizontal="left"/>
      <protection/>
    </xf>
    <xf numFmtId="0" fontId="6" fillId="0" borderId="10" xfId="42" applyFont="1" applyFill="1" applyBorder="1" applyAlignment="1" applyProtection="1">
      <alignment/>
      <protection/>
    </xf>
    <xf numFmtId="0" fontId="6" fillId="0" borderId="10" xfId="43" applyFont="1" applyFill="1" applyBorder="1" applyAlignment="1" applyProtection="1">
      <alignment horizontal="center"/>
      <protection/>
    </xf>
    <xf numFmtId="221" fontId="6" fillId="0" borderId="10" xfId="68" applyNumberFormat="1" applyFont="1" applyFill="1" applyBorder="1" applyAlignment="1" applyProtection="1">
      <alignment horizontal="center"/>
      <protection locked="0"/>
    </xf>
    <xf numFmtId="221" fontId="6" fillId="0" borderId="10" xfId="68" applyNumberFormat="1" applyFont="1" applyFill="1" applyBorder="1" applyAlignment="1" applyProtection="1">
      <alignment horizontal="center"/>
      <protection/>
    </xf>
    <xf numFmtId="0" fontId="6" fillId="0" borderId="16" xfId="43" applyFont="1" applyFill="1" applyBorder="1" applyAlignment="1" applyProtection="1">
      <alignment horizontal="left"/>
      <protection/>
    </xf>
    <xf numFmtId="0" fontId="6" fillId="0" borderId="16" xfId="42" applyFont="1" applyFill="1" applyBorder="1" applyAlignment="1" applyProtection="1">
      <alignment/>
      <protection/>
    </xf>
    <xf numFmtId="0" fontId="6" fillId="0" borderId="16" xfId="43" applyFont="1" applyFill="1" applyBorder="1" applyAlignment="1" applyProtection="1">
      <alignment horizontal="center"/>
      <protection/>
    </xf>
    <xf numFmtId="221" fontId="6" fillId="0" borderId="16" xfId="68" applyNumberFormat="1" applyFont="1" applyFill="1" applyBorder="1" applyAlignment="1" applyProtection="1">
      <alignment horizontal="center"/>
      <protection locked="0"/>
    </xf>
    <xf numFmtId="221" fontId="6" fillId="0" borderId="16" xfId="68" applyNumberFormat="1" applyFont="1" applyFill="1" applyBorder="1" applyAlignment="1" applyProtection="1">
      <alignment horizontal="center"/>
      <protection/>
    </xf>
    <xf numFmtId="0" fontId="6" fillId="0" borderId="12" xfId="68" applyNumberFormat="1" applyFont="1" applyFill="1" applyBorder="1" applyAlignment="1" applyProtection="1">
      <alignment horizontal="center"/>
      <protection/>
    </xf>
    <xf numFmtId="221" fontId="6" fillId="0" borderId="12" xfId="68" applyNumberFormat="1" applyFont="1" applyFill="1" applyBorder="1" applyAlignment="1" applyProtection="1">
      <alignment horizontal="center"/>
      <protection/>
    </xf>
    <xf numFmtId="221" fontId="7" fillId="0" borderId="12" xfId="68" applyNumberFormat="1" applyFont="1" applyFill="1" applyBorder="1" applyAlignment="1" applyProtection="1">
      <alignment horizontal="center"/>
      <protection/>
    </xf>
    <xf numFmtId="4" fontId="48" fillId="0" borderId="0" xfId="43" applyNumberFormat="1" applyFont="1">
      <alignment/>
      <protection/>
    </xf>
    <xf numFmtId="0" fontId="6" fillId="0" borderId="0" xfId="43" applyFont="1" applyAlignment="1">
      <alignment wrapText="1"/>
      <protection/>
    </xf>
    <xf numFmtId="0" fontId="6" fillId="0" borderId="10" xfId="43" applyFont="1" applyFill="1" applyBorder="1" applyProtection="1">
      <alignment/>
      <protection/>
    </xf>
    <xf numFmtId="4" fontId="6" fillId="0" borderId="0" xfId="42" applyNumberFormat="1" applyFont="1" applyAlignment="1">
      <alignment wrapText="1"/>
      <protection/>
    </xf>
    <xf numFmtId="0" fontId="6" fillId="0" borderId="16" xfId="43" applyFont="1" applyFill="1" applyBorder="1" applyProtection="1">
      <alignment/>
      <protection/>
    </xf>
    <xf numFmtId="0" fontId="6" fillId="0" borderId="16" xfId="68" applyNumberFormat="1" applyFont="1" applyFill="1" applyBorder="1" applyAlignment="1" applyProtection="1">
      <alignment horizontal="center"/>
      <protection/>
    </xf>
    <xf numFmtId="0" fontId="6" fillId="0" borderId="12" xfId="43" applyFont="1" applyFill="1" applyBorder="1" applyProtection="1">
      <alignment/>
      <protection/>
    </xf>
    <xf numFmtId="0" fontId="6" fillId="0" borderId="0" xfId="43" applyFont="1" applyFill="1" applyBorder="1" applyProtection="1">
      <alignment/>
      <protection/>
    </xf>
    <xf numFmtId="0" fontId="6" fillId="0" borderId="0" xfId="42" applyFont="1" applyFill="1" applyProtection="1">
      <alignment/>
      <protection/>
    </xf>
    <xf numFmtId="221" fontId="6" fillId="0" borderId="10" xfId="68" applyNumberFormat="1" applyFont="1" applyFill="1" applyBorder="1" applyAlignment="1" applyProtection="1">
      <alignment horizontal="right"/>
      <protection/>
    </xf>
    <xf numFmtId="221" fontId="7" fillId="0" borderId="10" xfId="68" applyNumberFormat="1" applyFont="1" applyFill="1" applyBorder="1" applyAlignment="1" applyProtection="1">
      <alignment horizontal="center"/>
      <protection/>
    </xf>
    <xf numFmtId="4" fontId="50" fillId="0" borderId="0" xfId="42" applyNumberFormat="1" applyFont="1">
      <alignment/>
      <protection/>
    </xf>
    <xf numFmtId="0" fontId="6" fillId="0" borderId="10" xfId="43" applyFont="1" applyFill="1" applyBorder="1" applyAlignment="1" applyProtection="1">
      <alignment/>
      <protection/>
    </xf>
    <xf numFmtId="4" fontId="48" fillId="0" borderId="0" xfId="42" applyNumberFormat="1" applyFont="1" applyAlignment="1">
      <alignment wrapText="1"/>
      <protection/>
    </xf>
    <xf numFmtId="4" fontId="6" fillId="0" borderId="0" xfId="42" applyNumberFormat="1" applyFont="1">
      <alignment/>
      <protection/>
    </xf>
    <xf numFmtId="4" fontId="48" fillId="0" borderId="0" xfId="42" applyNumberFormat="1" applyFont="1">
      <alignment/>
      <protection/>
    </xf>
    <xf numFmtId="0" fontId="6" fillId="0" borderId="10" xfId="43" applyFont="1" applyFill="1" applyBorder="1" applyAlignment="1" applyProtection="1">
      <alignment wrapText="1"/>
      <protection/>
    </xf>
    <xf numFmtId="0" fontId="7" fillId="0" borderId="0" xfId="43" applyFont="1" applyBorder="1" applyProtection="1">
      <alignment/>
      <protection/>
    </xf>
    <xf numFmtId="221" fontId="7" fillId="0" borderId="0" xfId="68" applyNumberFormat="1" applyFont="1" applyBorder="1" applyAlignment="1" applyProtection="1">
      <alignment horizontal="center"/>
      <protection/>
    </xf>
    <xf numFmtId="4" fontId="7" fillId="0" borderId="0" xfId="42" applyNumberFormat="1" applyFont="1" applyAlignment="1">
      <alignment wrapText="1"/>
      <protection/>
    </xf>
    <xf numFmtId="4" fontId="50" fillId="0" borderId="0" xfId="42" applyNumberFormat="1" applyFont="1" applyAlignment="1">
      <alignment wrapText="1"/>
      <protection/>
    </xf>
    <xf numFmtId="0" fontId="4" fillId="0" borderId="13" xfId="0" applyFont="1" applyBorder="1" applyAlignment="1" applyProtection="1">
      <alignment vertical="top" wrapText="1"/>
      <protection/>
    </xf>
    <xf numFmtId="3" fontId="6" fillId="0" borderId="10" xfId="0" applyNumberFormat="1" applyFont="1" applyBorder="1" applyAlignment="1" applyProtection="1">
      <alignment horizontal="center"/>
      <protection/>
    </xf>
    <xf numFmtId="4" fontId="6" fillId="0" borderId="10" xfId="0" applyNumberFormat="1" applyFont="1" applyBorder="1" applyAlignment="1" applyProtection="1">
      <alignment horizontal="center"/>
      <protection/>
    </xf>
    <xf numFmtId="0" fontId="6" fillId="34" borderId="10" xfId="0" applyFont="1" applyFill="1" applyBorder="1" applyAlignment="1" applyProtection="1">
      <alignment horizontal="center" wrapText="1"/>
      <protection/>
    </xf>
    <xf numFmtId="0" fontId="6" fillId="34" borderId="10" xfId="0" applyFont="1" applyFill="1" applyBorder="1" applyAlignment="1" applyProtection="1">
      <alignment horizontal="center"/>
      <protection/>
    </xf>
    <xf numFmtId="0" fontId="6" fillId="34" borderId="10" xfId="0" applyFont="1" applyFill="1" applyBorder="1" applyAlignment="1" applyProtection="1">
      <alignment horizontal="center" vertical="center"/>
      <protection/>
    </xf>
    <xf numFmtId="0" fontId="8" fillId="0" borderId="10" xfId="0" applyFont="1" applyBorder="1" applyAlignment="1" applyProtection="1">
      <alignment horizontal="right" vertical="top" wrapText="1"/>
      <protection/>
    </xf>
    <xf numFmtId="0" fontId="8" fillId="0" borderId="15" xfId="0" applyFont="1" applyBorder="1" applyAlignment="1" applyProtection="1">
      <alignment vertical="top" wrapText="1"/>
      <protection/>
    </xf>
    <xf numFmtId="0" fontId="49" fillId="0" borderId="10" xfId="0" applyFont="1" applyFill="1" applyBorder="1" applyAlignment="1" applyProtection="1">
      <alignment vertical="center"/>
      <protection/>
    </xf>
    <xf numFmtId="0" fontId="49" fillId="0" borderId="10" xfId="0" applyFont="1" applyFill="1" applyBorder="1" applyAlignment="1" applyProtection="1">
      <alignment horizontal="center" vertical="center"/>
      <protection/>
    </xf>
    <xf numFmtId="221" fontId="6" fillId="0" borderId="10" xfId="65" applyNumberFormat="1" applyFont="1" applyFill="1" applyBorder="1" applyAlignment="1" applyProtection="1">
      <alignment horizontal="center"/>
      <protection locked="0"/>
    </xf>
    <xf numFmtId="221" fontId="6" fillId="0" borderId="10" xfId="65" applyNumberFormat="1" applyFont="1" applyFill="1" applyBorder="1" applyAlignment="1" applyProtection="1">
      <alignment horizontal="center"/>
      <protection/>
    </xf>
    <xf numFmtId="0" fontId="4" fillId="0" borderId="0" xfId="0" applyFont="1" applyAlignment="1" applyProtection="1">
      <alignment wrapText="1"/>
      <protection locked="0"/>
    </xf>
    <xf numFmtId="0" fontId="5" fillId="0" borderId="0" xfId="0" applyFont="1" applyAlignment="1" applyProtection="1">
      <alignment horizontal="left"/>
      <protection locked="0"/>
    </xf>
    <xf numFmtId="2" fontId="6" fillId="0" borderId="0" xfId="44" applyNumberFormat="1" applyFont="1" applyAlignment="1" applyProtection="1">
      <alignment horizontal="right"/>
      <protection locked="0"/>
    </xf>
    <xf numFmtId="0" fontId="0" fillId="0" borderId="0" xfId="0" applyAlignment="1" applyProtection="1">
      <alignment/>
      <protection/>
    </xf>
    <xf numFmtId="4" fontId="4" fillId="0" borderId="10" xfId="0" applyNumberFormat="1" applyFont="1" applyBorder="1" applyAlignment="1" applyProtection="1">
      <alignment horizontal="center"/>
      <protection locked="0"/>
    </xf>
    <xf numFmtId="0" fontId="0" fillId="0" borderId="0" xfId="0" applyFont="1" applyAlignment="1" applyProtection="1">
      <alignment/>
      <protection locked="0"/>
    </xf>
    <xf numFmtId="0" fontId="4" fillId="0" borderId="10" xfId="0" applyFont="1" applyBorder="1" applyAlignment="1" applyProtection="1">
      <alignment/>
      <protection/>
    </xf>
    <xf numFmtId="0" fontId="4" fillId="0" borderId="10" xfId="0" applyFont="1" applyBorder="1" applyAlignment="1" applyProtection="1">
      <alignment wrapText="1"/>
      <protection/>
    </xf>
    <xf numFmtId="0" fontId="7" fillId="0" borderId="13" xfId="43" applyFont="1" applyBorder="1" applyAlignment="1" applyProtection="1">
      <alignment horizontal="right"/>
      <protection/>
    </xf>
    <xf numFmtId="0" fontId="7" fillId="0" borderId="14" xfId="43" applyFont="1" applyBorder="1" applyAlignment="1" applyProtection="1">
      <alignment horizontal="right"/>
      <protection/>
    </xf>
    <xf numFmtId="0" fontId="7" fillId="0" borderId="15" xfId="43" applyFont="1" applyBorder="1" applyAlignment="1" applyProtection="1">
      <alignment horizontal="right"/>
      <protection/>
    </xf>
    <xf numFmtId="0" fontId="4" fillId="0" borderId="0" xfId="0" applyFont="1" applyBorder="1" applyAlignment="1" applyProtection="1">
      <alignment vertical="top" wrapText="1"/>
      <protection/>
    </xf>
    <xf numFmtId="0" fontId="4" fillId="0" borderId="0" xfId="0" applyFont="1" applyBorder="1" applyAlignment="1" applyProtection="1">
      <alignment horizontal="right" vertical="top" wrapText="1"/>
      <protection/>
    </xf>
    <xf numFmtId="0" fontId="4" fillId="0" borderId="0" xfId="0" applyFont="1" applyAlignment="1" applyProtection="1">
      <alignment wrapText="1"/>
      <protection locked="0"/>
    </xf>
    <xf numFmtId="0" fontId="4" fillId="0" borderId="0" xfId="0" applyFont="1" applyAlignment="1" applyProtection="1">
      <alignment horizontal="justify"/>
      <protection locked="0"/>
    </xf>
    <xf numFmtId="0" fontId="4" fillId="0" borderId="0" xfId="0" applyFont="1" applyAlignment="1" applyProtection="1">
      <alignment horizontal="left"/>
      <protection locked="0"/>
    </xf>
    <xf numFmtId="0" fontId="5" fillId="0" borderId="0" xfId="0" applyFont="1" applyAlignment="1" applyProtection="1">
      <alignment horizontal="left"/>
      <protection locked="0"/>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right" vertical="top"/>
      <protection/>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right" vertical="top" wrapText="1"/>
      <protection locked="0"/>
    </xf>
    <xf numFmtId="0" fontId="46" fillId="0" borderId="12" xfId="0" applyFont="1" applyBorder="1" applyAlignment="1" applyProtection="1">
      <alignment horizontal="right"/>
      <protection/>
    </xf>
    <xf numFmtId="0" fontId="48" fillId="0" borderId="10" xfId="0" applyFont="1" applyBorder="1" applyAlignment="1" applyProtection="1">
      <alignment horizontal="right"/>
      <protection/>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right" vertical="top"/>
      <protection locked="0"/>
    </xf>
    <xf numFmtId="0" fontId="5" fillId="0" borderId="0" xfId="0" applyFont="1" applyAlignment="1" applyProtection="1">
      <alignment horizontal="left"/>
      <protection/>
    </xf>
    <xf numFmtId="0" fontId="4" fillId="0" borderId="0" xfId="0" applyFont="1" applyAlignment="1" applyProtection="1">
      <alignment horizontal="left" wrapText="1"/>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righ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right" vertical="top"/>
      <protection locked="0"/>
    </xf>
    <xf numFmtId="0" fontId="6" fillId="0" borderId="12" xfId="43" applyFont="1" applyFill="1" applyBorder="1" applyAlignment="1" applyProtection="1">
      <alignment/>
      <protection/>
    </xf>
    <xf numFmtId="171" fontId="6" fillId="0" borderId="12" xfId="68" applyFont="1" applyFill="1" applyBorder="1" applyAlignment="1" applyProtection="1">
      <alignment/>
      <protection/>
    </xf>
    <xf numFmtId="0" fontId="6" fillId="0" borderId="13" xfId="43" applyFont="1" applyBorder="1" applyAlignment="1" applyProtection="1">
      <alignment horizontal="right"/>
      <protection/>
    </xf>
    <xf numFmtId="0" fontId="6" fillId="0" borderId="14" xfId="43" applyFont="1" applyBorder="1" applyAlignment="1" applyProtection="1">
      <alignment horizontal="right"/>
      <protection/>
    </xf>
    <xf numFmtId="0" fontId="6" fillId="0" borderId="15" xfId="43" applyFont="1" applyBorder="1" applyAlignment="1" applyProtection="1">
      <alignment horizontal="right"/>
      <protection/>
    </xf>
    <xf numFmtId="0" fontId="5" fillId="0" borderId="19" xfId="0" applyFont="1" applyBorder="1" applyAlignment="1" applyProtection="1">
      <alignment horizontal="right"/>
      <protection/>
    </xf>
    <xf numFmtId="0" fontId="5" fillId="0" borderId="20" xfId="0" applyFont="1" applyBorder="1" applyAlignment="1" applyProtection="1">
      <alignment horizontal="right"/>
      <protection/>
    </xf>
    <xf numFmtId="0" fontId="5" fillId="0" borderId="21" xfId="0" applyFont="1" applyBorder="1" applyAlignment="1" applyProtection="1">
      <alignment horizontal="right"/>
      <protection/>
    </xf>
    <xf numFmtId="0" fontId="4" fillId="0" borderId="13" xfId="0" applyFont="1" applyBorder="1" applyAlignment="1" applyProtection="1">
      <alignment wrapText="1"/>
      <protection/>
    </xf>
    <xf numFmtId="0" fontId="0" fillId="0" borderId="14" xfId="0" applyBorder="1" applyAlignment="1" applyProtection="1">
      <alignment wrapText="1"/>
      <protection/>
    </xf>
    <xf numFmtId="0" fontId="51" fillId="0" borderId="0" xfId="0" applyNumberFormat="1" applyFont="1" applyBorder="1" applyAlignment="1" applyProtection="1">
      <alignment wrapText="1"/>
      <protection/>
    </xf>
    <xf numFmtId="0" fontId="51" fillId="0" borderId="0" xfId="0" applyFont="1" applyBorder="1" applyAlignment="1" applyProtection="1">
      <alignment wrapText="1"/>
      <protection/>
    </xf>
    <xf numFmtId="0" fontId="4" fillId="0" borderId="0" xfId="0" applyFont="1" applyAlignment="1" applyProtection="1">
      <alignment horizontal="left" vertical="top"/>
      <protection locked="0"/>
    </xf>
    <xf numFmtId="0" fontId="4" fillId="0" borderId="22" xfId="0" applyFont="1" applyBorder="1" applyAlignment="1" applyProtection="1">
      <alignment horizontal="center" vertical="top" wrapText="1"/>
      <protection locked="0"/>
    </xf>
    <xf numFmtId="0" fontId="5" fillId="0" borderId="13" xfId="0" applyFont="1" applyBorder="1" applyAlignment="1" applyProtection="1">
      <alignment horizontal="left" vertical="center" wrapText="1"/>
      <protection/>
    </xf>
    <xf numFmtId="0" fontId="45" fillId="0" borderId="14" xfId="0" applyFont="1" applyBorder="1" applyAlignment="1" applyProtection="1">
      <alignment horizontal="left" vertical="center" wrapText="1"/>
      <protection/>
    </xf>
    <xf numFmtId="0" fontId="45" fillId="0" borderId="15" xfId="0" applyFont="1" applyBorder="1" applyAlignment="1" applyProtection="1">
      <alignment horizontal="left" vertical="center" wrapText="1"/>
      <protection/>
    </xf>
    <xf numFmtId="0" fontId="5" fillId="0" borderId="13" xfId="0" applyFont="1" applyBorder="1" applyAlignment="1" applyProtection="1">
      <alignment horizontal="left" wrapText="1"/>
      <protection/>
    </xf>
    <xf numFmtId="0" fontId="5" fillId="0" borderId="14" xfId="0" applyFont="1" applyBorder="1" applyAlignment="1" applyProtection="1">
      <alignment horizontal="left" wrapText="1"/>
      <protection/>
    </xf>
    <xf numFmtId="0" fontId="5" fillId="0" borderId="15" xfId="0" applyFont="1" applyBorder="1" applyAlignment="1" applyProtection="1">
      <alignment horizontal="left" wrapText="1"/>
      <protection/>
    </xf>
    <xf numFmtId="2" fontId="5" fillId="0" borderId="13" xfId="0" applyNumberFormat="1" applyFont="1" applyBorder="1" applyAlignment="1" applyProtection="1">
      <alignment horizontal="left" wrapText="1"/>
      <protection/>
    </xf>
    <xf numFmtId="2" fontId="4" fillId="0" borderId="14" xfId="0" applyNumberFormat="1" applyFont="1" applyBorder="1" applyAlignment="1" applyProtection="1">
      <alignment horizontal="left" wrapText="1"/>
      <protection/>
    </xf>
    <xf numFmtId="2" fontId="4" fillId="0" borderId="15" xfId="0" applyNumberFormat="1" applyFont="1" applyBorder="1" applyAlignment="1" applyProtection="1">
      <alignment horizontal="left" wrapText="1"/>
      <protection/>
    </xf>
    <xf numFmtId="0" fontId="5" fillId="0" borderId="10" xfId="0" applyFont="1" applyBorder="1" applyAlignment="1" applyProtection="1">
      <alignment horizontal="left" wrapText="1"/>
      <protection/>
    </xf>
    <xf numFmtId="0" fontId="5" fillId="0" borderId="10" xfId="0" applyFont="1" applyBorder="1" applyAlignment="1" applyProtection="1">
      <alignment horizontal="left"/>
      <protection/>
    </xf>
    <xf numFmtId="0" fontId="5" fillId="0" borderId="13" xfId="0" applyFont="1" applyBorder="1" applyAlignment="1" applyProtection="1">
      <alignment horizontal="center"/>
      <protection/>
    </xf>
    <xf numFmtId="0" fontId="5" fillId="0" borderId="15" xfId="0" applyFont="1" applyBorder="1" applyAlignment="1" applyProtection="1">
      <alignment horizontal="center"/>
      <protection/>
    </xf>
    <xf numFmtId="0" fontId="6" fillId="0" borderId="13" xfId="0" applyFont="1" applyBorder="1" applyAlignment="1" applyProtection="1">
      <alignment horizontal="left"/>
      <protection/>
    </xf>
    <xf numFmtId="0" fontId="6" fillId="0" borderId="15" xfId="0" applyFont="1" applyBorder="1" applyAlignment="1" applyProtection="1">
      <alignment horizontal="left"/>
      <protection/>
    </xf>
    <xf numFmtId="0" fontId="6" fillId="0" borderId="23" xfId="0" applyFont="1" applyBorder="1" applyAlignment="1" applyProtection="1">
      <alignment horizontal="left"/>
      <protection/>
    </xf>
    <xf numFmtId="0" fontId="6" fillId="0" borderId="24" xfId="0" applyFont="1" applyBorder="1" applyAlignment="1" applyProtection="1">
      <alignment horizontal="left"/>
      <protection/>
    </xf>
    <xf numFmtId="0" fontId="7" fillId="0" borderId="12" xfId="0" applyFont="1" applyBorder="1" applyAlignment="1" applyProtection="1">
      <alignment horizontal="right"/>
      <protection/>
    </xf>
    <xf numFmtId="0" fontId="6" fillId="0" borderId="10" xfId="0" applyFont="1" applyBorder="1" applyAlignment="1" applyProtection="1">
      <alignment horizontal="right"/>
      <protection/>
    </xf>
    <xf numFmtId="0" fontId="4" fillId="0" borderId="0" xfId="0" applyFont="1" applyAlignment="1" applyProtection="1">
      <alignment horizontal="justify"/>
      <protection/>
    </xf>
    <xf numFmtId="0" fontId="5" fillId="0" borderId="0" xfId="0" applyFont="1" applyAlignment="1" applyProtection="1">
      <alignment horizontal="justify"/>
      <protection/>
    </xf>
  </cellXfs>
  <cellStyles count="5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avadno_Objekti" xfId="43"/>
    <cellStyle name="Navadno_pn0110_11_nlb_poslovalnica_ukc_vlom_video_pristopna" xfId="44"/>
    <cellStyle name="Nevtralno" xfId="45"/>
    <cellStyle name="Normal_gzs"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Slog 1" xfId="62"/>
    <cellStyle name="Currency" xfId="63"/>
    <cellStyle name="Currency [0]" xfId="64"/>
    <cellStyle name="Comma" xfId="65"/>
    <cellStyle name="Comma [0]" xfId="66"/>
    <cellStyle name="Vejica 2" xfId="67"/>
    <cellStyle name="Vejica 3" xfId="68"/>
    <cellStyle name="Vnos" xfId="69"/>
    <cellStyle name="Vsot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J53"/>
  <sheetViews>
    <sheetView zoomScalePageLayoutView="0" workbookViewId="0" topLeftCell="A1">
      <selection activeCell="F24" sqref="F24"/>
    </sheetView>
  </sheetViews>
  <sheetFormatPr defaultColWidth="9.140625" defaultRowHeight="12.75"/>
  <cols>
    <col min="1" max="1" width="3.140625" style="38" customWidth="1"/>
    <col min="2" max="2" width="3.8515625" style="38" customWidth="1"/>
    <col min="3" max="3" width="53.57421875" style="38" customWidth="1"/>
    <col min="4" max="4" width="20.00390625" style="38" customWidth="1"/>
    <col min="5" max="5" width="16.57421875" style="38" customWidth="1"/>
    <col min="6" max="6" width="14.28125" style="38" customWidth="1"/>
    <col min="7" max="7" width="19.57421875" style="38" customWidth="1"/>
    <col min="8" max="16384" width="9.140625" style="38" customWidth="1"/>
  </cols>
  <sheetData>
    <row r="2" spans="3:7" s="31" customFormat="1" ht="15.75" customHeight="1">
      <c r="C2" s="33" t="s">
        <v>98</v>
      </c>
      <c r="D2" s="34"/>
      <c r="E2" s="28"/>
      <c r="F2" s="35"/>
      <c r="G2" s="29"/>
    </row>
    <row r="3" s="31" customFormat="1" ht="14.25"/>
    <row r="4" spans="3:7" s="31" customFormat="1" ht="15.75" customHeight="1">
      <c r="C4" s="221" t="s">
        <v>197</v>
      </c>
      <c r="D4" s="221"/>
      <c r="E4" s="221"/>
      <c r="F4" s="221"/>
      <c r="G4" s="221"/>
    </row>
    <row r="5" spans="3:7" s="31" customFormat="1" ht="21.75" customHeight="1">
      <c r="C5" s="222" t="s">
        <v>235</v>
      </c>
      <c r="D5" s="222"/>
      <c r="E5" s="222"/>
      <c r="F5" s="222"/>
      <c r="G5" s="222"/>
    </row>
    <row r="6" spans="3:10" s="31" customFormat="1" ht="20.25" customHeight="1">
      <c r="C6" s="223" t="s">
        <v>155</v>
      </c>
      <c r="D6" s="223"/>
      <c r="E6" s="223"/>
      <c r="F6" s="223"/>
      <c r="G6" s="223"/>
      <c r="J6" s="36"/>
    </row>
    <row r="7" spans="3:10" s="31" customFormat="1" ht="20.25" customHeight="1">
      <c r="C7" s="224" t="s">
        <v>157</v>
      </c>
      <c r="D7" s="224"/>
      <c r="E7" s="224"/>
      <c r="F7" s="209"/>
      <c r="G7" s="209"/>
      <c r="J7" s="36"/>
    </row>
    <row r="8" spans="2:7" ht="14.25">
      <c r="B8" s="31"/>
      <c r="C8" s="31"/>
      <c r="D8" s="31"/>
      <c r="E8" s="31"/>
      <c r="F8" s="31"/>
      <c r="G8" s="31"/>
    </row>
    <row r="9" spans="2:7" ht="14.25">
      <c r="B9" s="31"/>
      <c r="C9" s="110" t="s">
        <v>76</v>
      </c>
      <c r="D9" s="31"/>
      <c r="E9" s="31"/>
      <c r="F9" s="31"/>
      <c r="G9" s="31"/>
    </row>
    <row r="10" spans="2:7" ht="14.25">
      <c r="B10" s="31"/>
      <c r="C10" s="16" t="s">
        <v>85</v>
      </c>
      <c r="D10" s="111" t="s">
        <v>14</v>
      </c>
      <c r="E10" s="111" t="s">
        <v>15</v>
      </c>
      <c r="F10" s="111" t="s">
        <v>12</v>
      </c>
      <c r="G10" s="111" t="s">
        <v>13</v>
      </c>
    </row>
    <row r="11" spans="2:7" ht="14.25">
      <c r="B11" s="112" t="s">
        <v>105</v>
      </c>
      <c r="C11" s="106" t="s">
        <v>6</v>
      </c>
      <c r="D11" s="112" t="s">
        <v>0</v>
      </c>
      <c r="E11" s="113">
        <v>2136</v>
      </c>
      <c r="F11" s="90"/>
      <c r="G11" s="74">
        <f aca="true" t="shared" si="0" ref="G11:G18">F11*E11</f>
        <v>0</v>
      </c>
    </row>
    <row r="12" spans="2:7" ht="14.25">
      <c r="B12" s="112" t="s">
        <v>108</v>
      </c>
      <c r="C12" s="106" t="s">
        <v>9</v>
      </c>
      <c r="D12" s="112" t="s">
        <v>0</v>
      </c>
      <c r="E12" s="113">
        <v>26280</v>
      </c>
      <c r="F12" s="90"/>
      <c r="G12" s="74">
        <f t="shared" si="0"/>
        <v>0</v>
      </c>
    </row>
    <row r="13" spans="2:7" ht="14.25">
      <c r="B13" s="112" t="s">
        <v>111</v>
      </c>
      <c r="C13" s="106" t="s">
        <v>10</v>
      </c>
      <c r="D13" s="112" t="s">
        <v>0</v>
      </c>
      <c r="E13" s="113">
        <v>2088</v>
      </c>
      <c r="F13" s="90"/>
      <c r="G13" s="74">
        <f t="shared" si="0"/>
        <v>0</v>
      </c>
    </row>
    <row r="14" spans="2:7" ht="14.25">
      <c r="B14" s="112" t="s">
        <v>112</v>
      </c>
      <c r="C14" s="106" t="s">
        <v>176</v>
      </c>
      <c r="D14" s="93" t="s">
        <v>94</v>
      </c>
      <c r="E14" s="113">
        <v>60</v>
      </c>
      <c r="F14" s="90"/>
      <c r="G14" s="74">
        <f t="shared" si="0"/>
        <v>0</v>
      </c>
    </row>
    <row r="15" spans="2:7" ht="14.25">
      <c r="B15" s="112" t="s">
        <v>113</v>
      </c>
      <c r="C15" s="106" t="s">
        <v>4</v>
      </c>
      <c r="D15" s="112" t="s">
        <v>5</v>
      </c>
      <c r="E15" s="113">
        <v>12</v>
      </c>
      <c r="F15" s="90"/>
      <c r="G15" s="74">
        <f t="shared" si="0"/>
        <v>0</v>
      </c>
    </row>
    <row r="16" spans="2:7" ht="14.25">
      <c r="B16" s="112" t="s">
        <v>115</v>
      </c>
      <c r="C16" s="106" t="s">
        <v>77</v>
      </c>
      <c r="D16" s="112" t="s">
        <v>0</v>
      </c>
      <c r="E16" s="158">
        <v>300</v>
      </c>
      <c r="F16" s="90"/>
      <c r="G16" s="74">
        <f t="shared" si="0"/>
        <v>0</v>
      </c>
    </row>
    <row r="17" spans="2:7" ht="14.25">
      <c r="B17" s="112" t="s">
        <v>119</v>
      </c>
      <c r="C17" s="106" t="s">
        <v>190</v>
      </c>
      <c r="D17" s="112" t="s">
        <v>0</v>
      </c>
      <c r="E17" s="158">
        <v>200</v>
      </c>
      <c r="F17" s="90"/>
      <c r="G17" s="74">
        <f t="shared" si="0"/>
        <v>0</v>
      </c>
    </row>
    <row r="18" spans="2:7" ht="14.25">
      <c r="B18" s="112" t="s">
        <v>122</v>
      </c>
      <c r="C18" s="106" t="s">
        <v>8</v>
      </c>
      <c r="D18" s="107" t="s">
        <v>3</v>
      </c>
      <c r="E18" s="113">
        <v>50</v>
      </c>
      <c r="F18" s="90"/>
      <c r="G18" s="74">
        <f t="shared" si="0"/>
        <v>0</v>
      </c>
    </row>
    <row r="19" spans="2:7" ht="14.25">
      <c r="B19" s="31"/>
      <c r="C19" s="216" t="s">
        <v>162</v>
      </c>
      <c r="D19" s="217"/>
      <c r="E19" s="217"/>
      <c r="F19" s="218"/>
      <c r="G19" s="87">
        <f>SUM(G11:G18)</f>
        <v>0</v>
      </c>
    </row>
    <row r="20" spans="2:7" ht="14.25">
      <c r="B20" s="31"/>
      <c r="C20" s="31"/>
      <c r="D20" s="31"/>
      <c r="E20" s="31"/>
      <c r="F20" s="31"/>
      <c r="G20" s="31"/>
    </row>
    <row r="21" spans="2:7" ht="14.25">
      <c r="B21" s="31"/>
      <c r="C21" s="31"/>
      <c r="D21" s="31"/>
      <c r="E21" s="31"/>
      <c r="F21" s="31"/>
      <c r="G21" s="31"/>
    </row>
    <row r="22" spans="2:7" ht="14.25">
      <c r="B22" s="31"/>
      <c r="C22" s="110" t="s">
        <v>86</v>
      </c>
      <c r="D22" s="31"/>
      <c r="E22" s="31"/>
      <c r="F22" s="31"/>
      <c r="G22" s="31"/>
    </row>
    <row r="23" spans="2:7" ht="14.25">
      <c r="B23" s="31"/>
      <c r="C23" s="114" t="s">
        <v>85</v>
      </c>
      <c r="D23" s="115" t="s">
        <v>14</v>
      </c>
      <c r="E23" s="115" t="s">
        <v>15</v>
      </c>
      <c r="F23" s="115" t="s">
        <v>12</v>
      </c>
      <c r="G23" s="115" t="s">
        <v>13</v>
      </c>
    </row>
    <row r="24" spans="2:7" ht="14.25">
      <c r="B24" s="112" t="s">
        <v>126</v>
      </c>
      <c r="C24" s="39" t="s">
        <v>78</v>
      </c>
      <c r="D24" s="112" t="s">
        <v>0</v>
      </c>
      <c r="E24" s="40">
        <v>2160</v>
      </c>
      <c r="F24" s="90"/>
      <c r="G24" s="74">
        <f>F24*E24</f>
        <v>0</v>
      </c>
    </row>
    <row r="25" spans="2:7" ht="14.25">
      <c r="B25" s="112" t="s">
        <v>128</v>
      </c>
      <c r="C25" s="39" t="s">
        <v>79</v>
      </c>
      <c r="D25" s="112" t="s">
        <v>0</v>
      </c>
      <c r="E25" s="40">
        <v>13392</v>
      </c>
      <c r="F25" s="90"/>
      <c r="G25" s="74">
        <f>F25*E25</f>
        <v>0</v>
      </c>
    </row>
    <row r="26" spans="2:7" ht="14.25">
      <c r="B26" s="112" t="s">
        <v>130</v>
      </c>
      <c r="C26" s="106" t="s">
        <v>7</v>
      </c>
      <c r="D26" s="112" t="s">
        <v>0</v>
      </c>
      <c r="E26" s="113">
        <v>120</v>
      </c>
      <c r="F26" s="90"/>
      <c r="G26" s="74">
        <f>F26*E26</f>
        <v>0</v>
      </c>
    </row>
    <row r="27" spans="2:7" ht="14.25">
      <c r="B27" s="112" t="s">
        <v>132</v>
      </c>
      <c r="C27" s="106" t="s">
        <v>189</v>
      </c>
      <c r="D27" s="112" t="s">
        <v>0</v>
      </c>
      <c r="E27" s="113">
        <v>3500</v>
      </c>
      <c r="F27" s="90"/>
      <c r="G27" s="74">
        <f>F27*E27</f>
        <v>0</v>
      </c>
    </row>
    <row r="28" spans="2:7" ht="14.25">
      <c r="B28" s="31"/>
      <c r="C28" s="216" t="s">
        <v>163</v>
      </c>
      <c r="D28" s="217"/>
      <c r="E28" s="217"/>
      <c r="F28" s="218"/>
      <c r="G28" s="87">
        <f>SUM(G24:G27)</f>
        <v>0</v>
      </c>
    </row>
    <row r="29" spans="2:7" ht="14.25">
      <c r="B29" s="31"/>
      <c r="C29" s="31"/>
      <c r="D29" s="31"/>
      <c r="E29" s="31"/>
      <c r="F29" s="31"/>
      <c r="G29" s="31"/>
    </row>
    <row r="30" spans="2:7" ht="14.25">
      <c r="B30" s="31"/>
      <c r="C30" s="31"/>
      <c r="D30" s="31"/>
      <c r="E30" s="31"/>
      <c r="F30" s="31"/>
      <c r="G30" s="31"/>
    </row>
    <row r="31" spans="2:7" ht="14.25">
      <c r="B31" s="31"/>
      <c r="C31" s="16" t="s">
        <v>85</v>
      </c>
      <c r="D31" s="111" t="s">
        <v>14</v>
      </c>
      <c r="E31" s="115" t="s">
        <v>15</v>
      </c>
      <c r="F31" s="115" t="s">
        <v>12</v>
      </c>
      <c r="G31" s="115" t="s">
        <v>13</v>
      </c>
    </row>
    <row r="32" spans="2:7" ht="14.25">
      <c r="B32" s="112" t="s">
        <v>134</v>
      </c>
      <c r="C32" s="39" t="s">
        <v>80</v>
      </c>
      <c r="D32" s="112" t="s">
        <v>0</v>
      </c>
      <c r="E32" s="40">
        <v>2160</v>
      </c>
      <c r="F32" s="90"/>
      <c r="G32" s="74">
        <f>F32*E32</f>
        <v>0</v>
      </c>
    </row>
    <row r="33" spans="2:7" ht="14.25">
      <c r="B33" s="112" t="s">
        <v>137</v>
      </c>
      <c r="C33" s="39" t="s">
        <v>81</v>
      </c>
      <c r="D33" s="112" t="s">
        <v>0</v>
      </c>
      <c r="E33" s="40">
        <v>15984</v>
      </c>
      <c r="F33" s="90"/>
      <c r="G33" s="74">
        <f>F33*E33</f>
        <v>0</v>
      </c>
    </row>
    <row r="34" spans="2:7" ht="14.25">
      <c r="B34" s="112" t="s">
        <v>139</v>
      </c>
      <c r="C34" s="106" t="s">
        <v>187</v>
      </c>
      <c r="D34" s="112" t="s">
        <v>0</v>
      </c>
      <c r="E34" s="113">
        <v>50</v>
      </c>
      <c r="F34" s="90"/>
      <c r="G34" s="74">
        <f>F34*E34</f>
        <v>0</v>
      </c>
    </row>
    <row r="35" spans="2:7" ht="14.25">
      <c r="B35" s="112" t="s">
        <v>141</v>
      </c>
      <c r="C35" s="106" t="s">
        <v>188</v>
      </c>
      <c r="D35" s="112" t="s">
        <v>0</v>
      </c>
      <c r="E35" s="113">
        <v>950</v>
      </c>
      <c r="F35" s="90"/>
      <c r="G35" s="74">
        <f>F35*E35</f>
        <v>0</v>
      </c>
    </row>
    <row r="36" spans="2:7" ht="14.25">
      <c r="B36" s="31"/>
      <c r="C36" s="216" t="s">
        <v>164</v>
      </c>
      <c r="D36" s="217"/>
      <c r="E36" s="217"/>
      <c r="F36" s="218"/>
      <c r="G36" s="87">
        <f>SUM(G32:G35)</f>
        <v>0</v>
      </c>
    </row>
    <row r="37" spans="2:7" ht="14.25">
      <c r="B37" s="31"/>
      <c r="C37" s="31"/>
      <c r="D37" s="31"/>
      <c r="E37" s="31"/>
      <c r="F37" s="31"/>
      <c r="G37" s="31"/>
    </row>
    <row r="38" spans="2:7" ht="14.25">
      <c r="B38" s="31"/>
      <c r="C38" s="31"/>
      <c r="D38" s="31"/>
      <c r="E38" s="31"/>
      <c r="F38" s="88"/>
      <c r="G38" s="31"/>
    </row>
    <row r="39" spans="2:7" ht="14.25">
      <c r="B39" s="31"/>
      <c r="C39" s="110" t="s">
        <v>88</v>
      </c>
      <c r="D39" s="31"/>
      <c r="E39" s="88"/>
      <c r="F39" s="88"/>
      <c r="G39" s="31"/>
    </row>
    <row r="40" spans="2:7" ht="14.25">
      <c r="B40" s="31"/>
      <c r="C40" s="116" t="s">
        <v>82</v>
      </c>
      <c r="D40" s="41" t="s">
        <v>87</v>
      </c>
      <c r="E40" s="42"/>
      <c r="F40" s="42"/>
      <c r="G40" s="88"/>
    </row>
    <row r="41" spans="2:7" ht="14.25">
      <c r="B41" s="31"/>
      <c r="C41" s="43" t="s">
        <v>165</v>
      </c>
      <c r="D41" s="44">
        <f>G19</f>
        <v>0</v>
      </c>
      <c r="E41" s="62"/>
      <c r="F41" s="62"/>
      <c r="G41" s="88"/>
    </row>
    <row r="42" spans="2:7" ht="14.25">
      <c r="B42" s="31"/>
      <c r="C42" s="43" t="s">
        <v>83</v>
      </c>
      <c r="D42" s="44">
        <f>G28</f>
        <v>0</v>
      </c>
      <c r="E42" s="62"/>
      <c r="F42" s="62"/>
      <c r="G42" s="88"/>
    </row>
    <row r="43" spans="2:7" ht="15" thickBot="1">
      <c r="B43" s="31"/>
      <c r="C43" s="65" t="s">
        <v>84</v>
      </c>
      <c r="D43" s="46">
        <f>G36</f>
        <v>0</v>
      </c>
      <c r="E43" s="62"/>
      <c r="F43" s="62"/>
      <c r="G43" s="88"/>
    </row>
    <row r="44" spans="2:7" ht="15" thickTop="1">
      <c r="B44" s="31"/>
      <c r="C44" s="67" t="s">
        <v>168</v>
      </c>
      <c r="D44" s="68">
        <f>SUM(D41:D43)</f>
        <v>0</v>
      </c>
      <c r="E44" s="49"/>
      <c r="F44" s="49"/>
      <c r="G44" s="88"/>
    </row>
    <row r="45" spans="2:7" ht="14.25">
      <c r="B45" s="31"/>
      <c r="C45" s="64" t="s">
        <v>169</v>
      </c>
      <c r="D45" s="63">
        <f>D44*4</f>
        <v>0</v>
      </c>
      <c r="E45" s="49"/>
      <c r="F45" s="117"/>
      <c r="G45" s="88"/>
    </row>
    <row r="46" spans="2:7" ht="14.25">
      <c r="B46" s="31"/>
      <c r="C46" s="48"/>
      <c r="D46" s="49"/>
      <c r="E46" s="45"/>
      <c r="F46" s="117"/>
      <c r="G46" s="88"/>
    </row>
    <row r="47" spans="2:7" ht="14.25">
      <c r="B47" s="31"/>
      <c r="C47" s="109" t="s">
        <v>244</v>
      </c>
      <c r="D47" s="88"/>
      <c r="E47" s="88"/>
      <c r="F47" s="88"/>
      <c r="G47" s="88"/>
    </row>
    <row r="48" spans="2:7" ht="14.25">
      <c r="B48" s="31"/>
      <c r="C48" s="109"/>
      <c r="D48" s="88"/>
      <c r="E48" s="88"/>
      <c r="F48" s="88"/>
      <c r="G48" s="88"/>
    </row>
    <row r="49" spans="2:7" ht="14.25">
      <c r="B49" s="31"/>
      <c r="C49" s="31"/>
      <c r="D49" s="88"/>
      <c r="E49" s="88"/>
      <c r="F49" s="88"/>
      <c r="G49" s="88"/>
    </row>
    <row r="50" spans="2:7" ht="14.25">
      <c r="B50" s="31"/>
      <c r="C50" s="225" t="s">
        <v>160</v>
      </c>
      <c r="D50" s="225"/>
      <c r="E50" s="226" t="s">
        <v>152</v>
      </c>
      <c r="F50" s="226"/>
      <c r="G50" s="88"/>
    </row>
    <row r="51" spans="2:7" ht="14.25">
      <c r="B51" s="31"/>
      <c r="C51" s="219" t="s">
        <v>150</v>
      </c>
      <c r="D51" s="219"/>
      <c r="E51" s="220" t="s">
        <v>142</v>
      </c>
      <c r="F51" s="220"/>
      <c r="G51" s="31"/>
    </row>
    <row r="52" spans="2:7" ht="14.25">
      <c r="B52" s="31"/>
      <c r="C52" s="31"/>
      <c r="D52" s="31"/>
      <c r="E52" s="31"/>
      <c r="F52" s="31"/>
      <c r="G52" s="31"/>
    </row>
    <row r="53" spans="3:7" ht="14.25">
      <c r="C53" s="31"/>
      <c r="D53" s="31"/>
      <c r="E53" s="31"/>
      <c r="F53" s="31"/>
      <c r="G53" s="31"/>
    </row>
  </sheetData>
  <sheetProtection password="CAC3" sheet="1" formatCells="0" formatColumns="0" formatRows="0" selectLockedCells="1"/>
  <mergeCells count="11">
    <mergeCell ref="E50:F50"/>
    <mergeCell ref="C19:F19"/>
    <mergeCell ref="C28:F28"/>
    <mergeCell ref="C36:F36"/>
    <mergeCell ref="C51:D51"/>
    <mergeCell ref="E51:F51"/>
    <mergeCell ref="C4:G4"/>
    <mergeCell ref="C5:G5"/>
    <mergeCell ref="C6:G6"/>
    <mergeCell ref="C7:E7"/>
    <mergeCell ref="C50:D50"/>
  </mergeCells>
  <printOptions/>
  <pageMargins left="0.7086614173228347" right="0.7086614173228347" top="0.7480314960629921" bottom="0.7480314960629921" header="0.31496062992125984" footer="0.31496062992125984"/>
  <pageSetup horizontalDpi="300" verticalDpi="300" orientation="landscape" paperSize="9" r:id="rId1"/>
  <headerFooter>
    <oddFooter>&amp;CStran &amp;P</oddFooter>
  </headerFooter>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B1:J30"/>
  <sheetViews>
    <sheetView zoomScaleSheetLayoutView="100" zoomScalePageLayoutView="0" workbookViewId="0" topLeftCell="A1">
      <selection activeCell="B27" sqref="B27:C27"/>
    </sheetView>
  </sheetViews>
  <sheetFormatPr defaultColWidth="9.140625" defaultRowHeight="12.75"/>
  <cols>
    <col min="1" max="1" width="4.140625" style="38" customWidth="1"/>
    <col min="2" max="2" width="60.421875" style="38" customWidth="1"/>
    <col min="3" max="3" width="13.57421875" style="38" customWidth="1"/>
    <col min="4" max="4" width="12.421875" style="38" customWidth="1"/>
    <col min="5" max="5" width="14.140625" style="38" customWidth="1"/>
    <col min="6" max="6" width="18.140625" style="38" customWidth="1"/>
    <col min="7" max="7" width="17.7109375" style="38" customWidth="1"/>
    <col min="8" max="16384" width="9.140625" style="38" customWidth="1"/>
  </cols>
  <sheetData>
    <row r="1" spans="2:7" ht="14.25">
      <c r="B1" s="31"/>
      <c r="C1" s="31"/>
      <c r="D1" s="31"/>
      <c r="E1" s="31"/>
      <c r="F1" s="31"/>
      <c r="G1" s="31"/>
    </row>
    <row r="2" spans="2:7" s="31" customFormat="1" ht="15.75" customHeight="1">
      <c r="B2" s="33" t="s">
        <v>98</v>
      </c>
      <c r="C2" s="34"/>
      <c r="D2" s="28"/>
      <c r="E2" s="35"/>
      <c r="F2" s="202"/>
      <c r="G2" s="161"/>
    </row>
    <row r="3" s="31" customFormat="1" ht="14.25"/>
    <row r="4" spans="2:7" s="31" customFormat="1" ht="21" customHeight="1">
      <c r="B4" s="221" t="s">
        <v>197</v>
      </c>
      <c r="C4" s="227"/>
      <c r="D4" s="227"/>
      <c r="E4" s="227"/>
      <c r="F4" s="227"/>
      <c r="G4" s="159"/>
    </row>
    <row r="5" spans="2:6" s="31" customFormat="1" ht="21.75" customHeight="1">
      <c r="B5" s="222" t="s">
        <v>235</v>
      </c>
      <c r="C5" s="222"/>
      <c r="D5" s="222"/>
      <c r="E5" s="222"/>
      <c r="F5" s="222"/>
    </row>
    <row r="6" spans="2:10" s="31" customFormat="1" ht="20.25" customHeight="1">
      <c r="B6" s="223" t="s">
        <v>155</v>
      </c>
      <c r="C6" s="228"/>
      <c r="D6" s="228"/>
      <c r="E6" s="228"/>
      <c r="F6" s="228"/>
      <c r="G6" s="160"/>
      <c r="J6" s="36"/>
    </row>
    <row r="7" spans="2:10" s="31" customFormat="1" ht="20.25" customHeight="1">
      <c r="B7" s="235" t="s">
        <v>158</v>
      </c>
      <c r="C7" s="235"/>
      <c r="D7" s="235"/>
      <c r="E7" s="70"/>
      <c r="F7" s="70"/>
      <c r="G7" s="70"/>
      <c r="J7" s="36"/>
    </row>
    <row r="8" spans="2:7" ht="14.25">
      <c r="B8" s="31"/>
      <c r="C8" s="31"/>
      <c r="D8" s="31"/>
      <c r="E8" s="31"/>
      <c r="F8" s="31"/>
      <c r="G8" s="31"/>
    </row>
    <row r="9" spans="2:7" ht="14.25">
      <c r="B9" s="71"/>
      <c r="C9" s="72" t="s">
        <v>14</v>
      </c>
      <c r="D9" s="72" t="s">
        <v>15</v>
      </c>
      <c r="E9" s="72" t="s">
        <v>12</v>
      </c>
      <c r="F9" s="72" t="s">
        <v>13</v>
      </c>
      <c r="G9" s="31"/>
    </row>
    <row r="10" spans="2:7" ht="14.25">
      <c r="B10" s="71" t="s">
        <v>92</v>
      </c>
      <c r="C10" s="72" t="s">
        <v>93</v>
      </c>
      <c r="D10" s="73">
        <v>6912</v>
      </c>
      <c r="E10" s="90"/>
      <c r="F10" s="75">
        <f>E10*D10</f>
        <v>0</v>
      </c>
      <c r="G10" s="31"/>
    </row>
    <row r="11" spans="2:7" ht="28.5">
      <c r="B11" s="76" t="s">
        <v>179</v>
      </c>
      <c r="C11" s="73" t="s">
        <v>93</v>
      </c>
      <c r="D11" s="73">
        <v>1600</v>
      </c>
      <c r="E11" s="90"/>
      <c r="F11" s="75">
        <f>E11*D11</f>
        <v>0</v>
      </c>
      <c r="G11" s="31"/>
    </row>
    <row r="12" spans="2:7" ht="28.5">
      <c r="B12" s="71" t="s">
        <v>174</v>
      </c>
      <c r="C12" s="77" t="s">
        <v>109</v>
      </c>
      <c r="D12" s="73">
        <v>96</v>
      </c>
      <c r="E12" s="90"/>
      <c r="F12" s="75">
        <f aca="true" t="shared" si="0" ref="F12:F20">E12*D12</f>
        <v>0</v>
      </c>
      <c r="G12" s="31"/>
    </row>
    <row r="13" spans="2:7" ht="14.25">
      <c r="B13" s="71" t="s">
        <v>89</v>
      </c>
      <c r="C13" s="72" t="s">
        <v>2</v>
      </c>
      <c r="D13" s="73">
        <v>24</v>
      </c>
      <c r="E13" s="90"/>
      <c r="F13" s="75">
        <f t="shared" si="0"/>
        <v>0</v>
      </c>
      <c r="G13" s="31"/>
    </row>
    <row r="14" spans="2:7" ht="14.25">
      <c r="B14" s="71" t="s">
        <v>90</v>
      </c>
      <c r="C14" s="72" t="s">
        <v>2</v>
      </c>
      <c r="D14" s="73">
        <v>12</v>
      </c>
      <c r="E14" s="90"/>
      <c r="F14" s="75">
        <f t="shared" si="0"/>
        <v>0</v>
      </c>
      <c r="G14" s="31"/>
    </row>
    <row r="15" spans="2:7" ht="30" customHeight="1">
      <c r="B15" s="78" t="s">
        <v>243</v>
      </c>
      <c r="C15" s="79" t="s">
        <v>175</v>
      </c>
      <c r="D15" s="73">
        <v>36</v>
      </c>
      <c r="E15" s="90"/>
      <c r="F15" s="75">
        <f t="shared" si="0"/>
        <v>0</v>
      </c>
      <c r="G15" s="31"/>
    </row>
    <row r="16" spans="2:7" ht="14.25">
      <c r="B16" s="80" t="s">
        <v>95</v>
      </c>
      <c r="C16" s="72" t="s">
        <v>93</v>
      </c>
      <c r="D16" s="73">
        <v>15</v>
      </c>
      <c r="E16" s="90"/>
      <c r="F16" s="75">
        <f t="shared" si="0"/>
        <v>0</v>
      </c>
      <c r="G16" s="31"/>
    </row>
    <row r="17" spans="2:7" ht="14.25">
      <c r="B17" s="80" t="s">
        <v>180</v>
      </c>
      <c r="C17" s="72" t="s">
        <v>93</v>
      </c>
      <c r="D17" s="73">
        <v>15</v>
      </c>
      <c r="E17" s="90"/>
      <c r="F17" s="75">
        <f t="shared" si="0"/>
        <v>0</v>
      </c>
      <c r="G17" s="31"/>
    </row>
    <row r="18" spans="2:7" ht="14.25">
      <c r="B18" s="80" t="s">
        <v>181</v>
      </c>
      <c r="C18" s="72" t="s">
        <v>96</v>
      </c>
      <c r="D18" s="73">
        <v>15</v>
      </c>
      <c r="E18" s="90"/>
      <c r="F18" s="75">
        <f t="shared" si="0"/>
        <v>0</v>
      </c>
      <c r="G18" s="31"/>
    </row>
    <row r="19" spans="2:7" ht="14.25">
      <c r="B19" s="80" t="s">
        <v>182</v>
      </c>
      <c r="C19" s="72" t="s">
        <v>3</v>
      </c>
      <c r="D19" s="73">
        <v>15</v>
      </c>
      <c r="E19" s="90"/>
      <c r="F19" s="75">
        <f t="shared" si="0"/>
        <v>0</v>
      </c>
      <c r="G19" s="31"/>
    </row>
    <row r="20" spans="2:7" ht="15" thickBot="1">
      <c r="B20" s="81" t="s">
        <v>183</v>
      </c>
      <c r="C20" s="82" t="s">
        <v>93</v>
      </c>
      <c r="D20" s="83">
        <v>10</v>
      </c>
      <c r="E20" s="91"/>
      <c r="F20" s="85">
        <f t="shared" si="0"/>
        <v>0</v>
      </c>
      <c r="G20" s="31"/>
    </row>
    <row r="21" spans="2:7" ht="15" thickTop="1">
      <c r="B21" s="231" t="s">
        <v>168</v>
      </c>
      <c r="C21" s="231"/>
      <c r="D21" s="231"/>
      <c r="E21" s="231"/>
      <c r="F21" s="86">
        <f>SUM(F10:F20)</f>
        <v>0</v>
      </c>
      <c r="G21" s="31"/>
    </row>
    <row r="22" spans="2:7" ht="14.25">
      <c r="B22" s="232" t="s">
        <v>169</v>
      </c>
      <c r="C22" s="232"/>
      <c r="D22" s="232"/>
      <c r="E22" s="232"/>
      <c r="F22" s="87">
        <f>F21*4</f>
        <v>0</v>
      </c>
      <c r="G22" s="31"/>
    </row>
    <row r="23" spans="2:7" ht="14.25">
      <c r="B23" s="31"/>
      <c r="C23" s="31"/>
      <c r="D23" s="31"/>
      <c r="E23" s="31"/>
      <c r="F23" s="31"/>
      <c r="G23" s="31"/>
    </row>
    <row r="24" spans="2:7" ht="14.25">
      <c r="B24" s="31"/>
      <c r="C24" s="31"/>
      <c r="D24" s="31"/>
      <c r="E24" s="31"/>
      <c r="F24" s="31"/>
      <c r="G24" s="31"/>
    </row>
    <row r="25" spans="2:7" ht="14.25">
      <c r="B25" s="31" t="s">
        <v>245</v>
      </c>
      <c r="C25" s="31"/>
      <c r="D25" s="31"/>
      <c r="E25" s="31"/>
      <c r="F25" s="31"/>
      <c r="G25" s="31"/>
    </row>
    <row r="26" spans="2:7" ht="14.25">
      <c r="B26" s="31"/>
      <c r="C26" s="31"/>
      <c r="D26" s="31"/>
      <c r="E26" s="31"/>
      <c r="F26" s="31"/>
      <c r="G26" s="31"/>
    </row>
    <row r="27" spans="2:7" ht="14.25">
      <c r="B27" s="233" t="s">
        <v>184</v>
      </c>
      <c r="C27" s="233"/>
      <c r="D27" s="234" t="s">
        <v>152</v>
      </c>
      <c r="E27" s="234"/>
      <c r="F27" s="89"/>
      <c r="G27" s="31"/>
    </row>
    <row r="28" spans="2:7" ht="14.25">
      <c r="B28" s="229" t="s">
        <v>150</v>
      </c>
      <c r="C28" s="229"/>
      <c r="D28" s="230" t="s">
        <v>142</v>
      </c>
      <c r="E28" s="230"/>
      <c r="F28" s="32"/>
      <c r="G28" s="31"/>
    </row>
    <row r="29" spans="2:7" ht="14.25">
      <c r="B29" s="32"/>
      <c r="C29" s="32"/>
      <c r="D29" s="32"/>
      <c r="E29" s="32"/>
      <c r="F29" s="32"/>
      <c r="G29" s="31"/>
    </row>
    <row r="30" spans="2:6" ht="14.25">
      <c r="B30" s="31"/>
      <c r="C30" s="31"/>
      <c r="D30" s="31"/>
      <c r="E30" s="31"/>
      <c r="F30" s="31"/>
    </row>
  </sheetData>
  <sheetProtection password="CAC3" sheet="1" formatCells="0" formatColumns="0" formatRows="0" selectLockedCells="1"/>
  <mergeCells count="10">
    <mergeCell ref="B4:F4"/>
    <mergeCell ref="B6:F6"/>
    <mergeCell ref="B28:C28"/>
    <mergeCell ref="D28:E28"/>
    <mergeCell ref="B5:F5"/>
    <mergeCell ref="B21:E21"/>
    <mergeCell ref="B22:E22"/>
    <mergeCell ref="B27:C27"/>
    <mergeCell ref="D27:E27"/>
    <mergeCell ref="B7:D7"/>
  </mergeCells>
  <printOptions/>
  <pageMargins left="0.7480314960629921" right="0.7480314960629921" top="0.7874015748031497" bottom="0.5905511811023623"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B2:K30"/>
  <sheetViews>
    <sheetView zoomScaleSheetLayoutView="100" zoomScalePageLayoutView="0" workbookViewId="0" topLeftCell="A1">
      <selection activeCell="E28" sqref="E28:F28"/>
    </sheetView>
  </sheetViews>
  <sheetFormatPr defaultColWidth="9.140625" defaultRowHeight="12.75"/>
  <cols>
    <col min="1" max="2" width="4.140625" style="38" customWidth="1"/>
    <col min="3" max="3" width="43.140625" style="38" customWidth="1"/>
    <col min="4" max="4" width="22.421875" style="38" customWidth="1"/>
    <col min="5" max="5" width="17.140625" style="38" customWidth="1"/>
    <col min="6" max="6" width="13.8515625" style="38" customWidth="1"/>
    <col min="7" max="7" width="19.421875" style="38" customWidth="1"/>
    <col min="8" max="16384" width="9.140625" style="38" customWidth="1"/>
  </cols>
  <sheetData>
    <row r="2" spans="3:8" s="31" customFormat="1" ht="15.75" customHeight="1">
      <c r="C2" s="33" t="s">
        <v>98</v>
      </c>
      <c r="D2" s="34"/>
      <c r="E2" s="28"/>
      <c r="F2" s="35"/>
      <c r="G2" s="29"/>
      <c r="H2" s="161"/>
    </row>
    <row r="3" s="31" customFormat="1" ht="10.5" customHeight="1"/>
    <row r="4" spans="3:8" s="31" customFormat="1" ht="21" customHeight="1">
      <c r="C4" s="236" t="s">
        <v>197</v>
      </c>
      <c r="D4" s="236"/>
      <c r="E4" s="236"/>
      <c r="F4" s="236"/>
      <c r="G4" s="236"/>
      <c r="H4" s="159"/>
    </row>
    <row r="5" spans="3:7" s="31" customFormat="1" ht="18.75" customHeight="1">
      <c r="C5" s="222" t="s">
        <v>235</v>
      </c>
      <c r="D5" s="222"/>
      <c r="E5" s="222"/>
      <c r="F5" s="222"/>
      <c r="G5" s="222"/>
    </row>
    <row r="6" spans="3:11" s="31" customFormat="1" ht="18" customHeight="1">
      <c r="C6" s="223" t="s">
        <v>155</v>
      </c>
      <c r="D6" s="223"/>
      <c r="E6" s="223"/>
      <c r="F6" s="223"/>
      <c r="G6" s="223"/>
      <c r="H6" s="160"/>
      <c r="K6" s="36"/>
    </row>
    <row r="7" spans="3:11" s="31" customFormat="1" ht="20.25" customHeight="1">
      <c r="C7" s="92" t="s">
        <v>159</v>
      </c>
      <c r="D7" s="92"/>
      <c r="E7" s="92"/>
      <c r="F7" s="70"/>
      <c r="G7" s="70"/>
      <c r="H7" s="70"/>
      <c r="K7" s="36"/>
    </row>
    <row r="8" spans="2:8" ht="14.25">
      <c r="B8" s="31"/>
      <c r="C8" s="31"/>
      <c r="D8" s="31"/>
      <c r="E8" s="31"/>
      <c r="F8" s="31"/>
      <c r="G8" s="31"/>
      <c r="H8" s="31"/>
    </row>
    <row r="9" spans="2:8" ht="14.25">
      <c r="B9" s="31"/>
      <c r="C9" s="71"/>
      <c r="D9" s="72" t="s">
        <v>14</v>
      </c>
      <c r="E9" s="72" t="s">
        <v>15</v>
      </c>
      <c r="F9" s="72" t="s">
        <v>12</v>
      </c>
      <c r="G9" s="72" t="s">
        <v>13</v>
      </c>
      <c r="H9" s="31"/>
    </row>
    <row r="10" spans="2:8" ht="14.25">
      <c r="B10" s="112" t="s">
        <v>105</v>
      </c>
      <c r="C10" s="71" t="s">
        <v>24</v>
      </c>
      <c r="D10" s="71" t="s">
        <v>0</v>
      </c>
      <c r="E10" s="72">
        <v>8760</v>
      </c>
      <c r="F10" s="90"/>
      <c r="G10" s="74">
        <f>F10*E10</f>
        <v>0</v>
      </c>
      <c r="H10" s="31"/>
    </row>
    <row r="11" spans="2:8" ht="14.25">
      <c r="B11" s="112" t="s">
        <v>108</v>
      </c>
      <c r="C11" s="71" t="s">
        <v>192</v>
      </c>
      <c r="D11" s="71" t="s">
        <v>0</v>
      </c>
      <c r="E11" s="72">
        <v>40</v>
      </c>
      <c r="F11" s="90"/>
      <c r="G11" s="74">
        <f aca="true" t="shared" si="0" ref="G11:G22">F11*E11</f>
        <v>0</v>
      </c>
      <c r="H11" s="31"/>
    </row>
    <row r="12" spans="2:8" ht="14.25">
      <c r="B12" s="112" t="s">
        <v>111</v>
      </c>
      <c r="C12" s="204" t="s">
        <v>193</v>
      </c>
      <c r="D12" s="78" t="s">
        <v>109</v>
      </c>
      <c r="E12" s="205">
        <v>36</v>
      </c>
      <c r="F12" s="206"/>
      <c r="G12" s="207">
        <f t="shared" si="0"/>
        <v>0</v>
      </c>
      <c r="H12" s="31"/>
    </row>
    <row r="13" spans="2:8" ht="14.25">
      <c r="B13" s="112" t="s">
        <v>112</v>
      </c>
      <c r="C13" s="71" t="s">
        <v>21</v>
      </c>
      <c r="D13" s="71" t="s">
        <v>5</v>
      </c>
      <c r="E13" s="72">
        <v>12</v>
      </c>
      <c r="F13" s="90"/>
      <c r="G13" s="74">
        <f t="shared" si="0"/>
        <v>0</v>
      </c>
      <c r="H13" s="31"/>
    </row>
    <row r="14" spans="2:8" ht="14.25">
      <c r="B14" s="112" t="s">
        <v>113</v>
      </c>
      <c r="C14" s="71" t="s">
        <v>22</v>
      </c>
      <c r="D14" s="71" t="s">
        <v>5</v>
      </c>
      <c r="E14" s="72">
        <v>12</v>
      </c>
      <c r="F14" s="90"/>
      <c r="G14" s="74">
        <f t="shared" si="0"/>
        <v>0</v>
      </c>
      <c r="H14" s="31"/>
    </row>
    <row r="15" spans="2:8" ht="30" customHeight="1">
      <c r="B15" s="112" t="s">
        <v>115</v>
      </c>
      <c r="C15" s="78" t="s">
        <v>238</v>
      </c>
      <c r="D15" s="204" t="s">
        <v>240</v>
      </c>
      <c r="E15" s="205">
        <v>8</v>
      </c>
      <c r="F15" s="206"/>
      <c r="G15" s="207">
        <f t="shared" si="0"/>
        <v>0</v>
      </c>
      <c r="H15" s="31"/>
    </row>
    <row r="16" spans="2:8" ht="30" customHeight="1">
      <c r="B16" s="112" t="s">
        <v>119</v>
      </c>
      <c r="C16" s="78" t="s">
        <v>239</v>
      </c>
      <c r="D16" s="204" t="s">
        <v>240</v>
      </c>
      <c r="E16" s="205">
        <v>3</v>
      </c>
      <c r="F16" s="206"/>
      <c r="G16" s="207">
        <f t="shared" si="0"/>
        <v>0</v>
      </c>
      <c r="H16" s="31"/>
    </row>
    <row r="17" spans="2:8" ht="28.5">
      <c r="B17" s="112" t="s">
        <v>122</v>
      </c>
      <c r="C17" s="204" t="s">
        <v>241</v>
      </c>
      <c r="D17" s="78" t="s">
        <v>242</v>
      </c>
      <c r="E17" s="205">
        <v>36</v>
      </c>
      <c r="F17" s="206"/>
      <c r="G17" s="207">
        <f t="shared" si="0"/>
        <v>0</v>
      </c>
      <c r="H17" s="31"/>
    </row>
    <row r="18" spans="2:8" ht="14.25">
      <c r="B18" s="112" t="s">
        <v>124</v>
      </c>
      <c r="C18" s="71" t="s">
        <v>194</v>
      </c>
      <c r="D18" s="71" t="s">
        <v>0</v>
      </c>
      <c r="E18" s="72">
        <v>60</v>
      </c>
      <c r="F18" s="90"/>
      <c r="G18" s="74">
        <f t="shared" si="0"/>
        <v>0</v>
      </c>
      <c r="H18" s="31"/>
    </row>
    <row r="19" spans="2:8" ht="14.25">
      <c r="B19" s="112" t="s">
        <v>126</v>
      </c>
      <c r="C19" s="71" t="s">
        <v>25</v>
      </c>
      <c r="D19" s="71" t="s">
        <v>3</v>
      </c>
      <c r="E19" s="72">
        <v>30</v>
      </c>
      <c r="F19" s="90"/>
      <c r="G19" s="74">
        <f t="shared" si="0"/>
        <v>0</v>
      </c>
      <c r="H19" s="31"/>
    </row>
    <row r="20" spans="2:8" ht="14.25">
      <c r="B20" s="112" t="s">
        <v>128</v>
      </c>
      <c r="C20" s="71" t="s">
        <v>23</v>
      </c>
      <c r="D20" s="71" t="s">
        <v>0</v>
      </c>
      <c r="E20" s="72">
        <v>90</v>
      </c>
      <c r="F20" s="90"/>
      <c r="G20" s="74">
        <f t="shared" si="0"/>
        <v>0</v>
      </c>
      <c r="H20" s="31"/>
    </row>
    <row r="21" spans="2:8" ht="14.25">
      <c r="B21" s="112" t="s">
        <v>130</v>
      </c>
      <c r="C21" s="71" t="s">
        <v>20</v>
      </c>
      <c r="D21" s="71" t="s">
        <v>0</v>
      </c>
      <c r="E21" s="72">
        <v>50</v>
      </c>
      <c r="F21" s="90"/>
      <c r="G21" s="74">
        <f t="shared" si="0"/>
        <v>0</v>
      </c>
      <c r="H21" s="31"/>
    </row>
    <row r="22" spans="2:8" ht="29.25" thickBot="1">
      <c r="B22" s="112" t="s">
        <v>132</v>
      </c>
      <c r="C22" s="108" t="s">
        <v>195</v>
      </c>
      <c r="D22" s="94" t="s">
        <v>0</v>
      </c>
      <c r="E22" s="82">
        <v>9500</v>
      </c>
      <c r="F22" s="91"/>
      <c r="G22" s="84">
        <f t="shared" si="0"/>
        <v>0</v>
      </c>
      <c r="H22" s="31"/>
    </row>
    <row r="23" spans="2:8" ht="15" thickTop="1">
      <c r="B23" s="31"/>
      <c r="C23" s="231" t="s">
        <v>168</v>
      </c>
      <c r="D23" s="231"/>
      <c r="E23" s="231"/>
      <c r="F23" s="231"/>
      <c r="G23" s="86">
        <f>SUM(G10:G22)</f>
        <v>0</v>
      </c>
      <c r="H23" s="31"/>
    </row>
    <row r="24" spans="2:8" ht="14.25">
      <c r="B24" s="31"/>
      <c r="C24" s="232" t="s">
        <v>169</v>
      </c>
      <c r="D24" s="232"/>
      <c r="E24" s="232"/>
      <c r="F24" s="232"/>
      <c r="G24" s="87">
        <f>G23*4</f>
        <v>0</v>
      </c>
      <c r="H24" s="31"/>
    </row>
    <row r="25" spans="2:8" ht="14.25">
      <c r="B25" s="31"/>
      <c r="C25" s="31"/>
      <c r="D25" s="31"/>
      <c r="E25" s="31"/>
      <c r="F25" s="31"/>
      <c r="G25" s="31"/>
      <c r="H25" s="31"/>
    </row>
    <row r="26" spans="2:8" ht="14.25">
      <c r="B26" s="31"/>
      <c r="C26" s="31" t="s">
        <v>244</v>
      </c>
      <c r="D26" s="31"/>
      <c r="E26" s="31"/>
      <c r="F26" s="31"/>
      <c r="G26" s="31"/>
      <c r="H26" s="31"/>
    </row>
    <row r="27" spans="2:8" ht="14.25">
      <c r="B27" s="31"/>
      <c r="C27" s="31"/>
      <c r="D27" s="31"/>
      <c r="E27" s="31"/>
      <c r="F27" s="31"/>
      <c r="G27" s="31"/>
      <c r="H27" s="31"/>
    </row>
    <row r="28" spans="2:8" ht="14.25">
      <c r="B28" s="31"/>
      <c r="C28" s="239" t="s">
        <v>160</v>
      </c>
      <c r="D28" s="239"/>
      <c r="E28" s="240" t="s">
        <v>152</v>
      </c>
      <c r="F28" s="240"/>
      <c r="G28" s="89"/>
      <c r="H28" s="31"/>
    </row>
    <row r="29" spans="2:8" ht="14.25">
      <c r="B29" s="31"/>
      <c r="C29" s="237" t="s">
        <v>150</v>
      </c>
      <c r="D29" s="237"/>
      <c r="E29" s="238" t="s">
        <v>142</v>
      </c>
      <c r="F29" s="238"/>
      <c r="G29" s="32"/>
      <c r="H29" s="31"/>
    </row>
    <row r="30" spans="2:8" ht="14.25">
      <c r="B30" s="31"/>
      <c r="C30" s="31"/>
      <c r="D30" s="31"/>
      <c r="E30" s="31"/>
      <c r="F30" s="31"/>
      <c r="G30" s="31"/>
      <c r="H30" s="31"/>
    </row>
  </sheetData>
  <sheetProtection password="CAC3" sheet="1" formatCells="0" formatColumns="0" formatRows="0" selectLockedCells="1"/>
  <mergeCells count="9">
    <mergeCell ref="C4:G4"/>
    <mergeCell ref="C6:G6"/>
    <mergeCell ref="C29:D29"/>
    <mergeCell ref="E29:F29"/>
    <mergeCell ref="C5:G5"/>
    <mergeCell ref="C23:F23"/>
    <mergeCell ref="C24:F24"/>
    <mergeCell ref="C28:D28"/>
    <mergeCell ref="E28:F28"/>
  </mergeCells>
  <printOptions/>
  <pageMargins left="0.7480314960629921" right="0.7480314960629921" top="0.7874015748031497" bottom="0.5905511811023623"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L181"/>
  <sheetViews>
    <sheetView zoomScaleSheetLayoutView="100" zoomScalePageLayoutView="0" workbookViewId="0" topLeftCell="A69">
      <selection activeCell="E164" sqref="E164"/>
    </sheetView>
  </sheetViews>
  <sheetFormatPr defaultColWidth="9.140625" defaultRowHeight="12.75"/>
  <cols>
    <col min="1" max="1" width="3.57421875" style="58" customWidth="1"/>
    <col min="2" max="2" width="57.421875" style="50" customWidth="1"/>
    <col min="3" max="3" width="15.8515625" style="51" customWidth="1"/>
    <col min="4" max="4" width="14.421875" style="50" customWidth="1"/>
    <col min="5" max="5" width="12.28125" style="50" customWidth="1"/>
    <col min="6" max="6" width="19.421875" style="50" customWidth="1"/>
    <col min="7" max="7" width="16.421875" style="50" bestFit="1" customWidth="1"/>
    <col min="8" max="8" width="21.28125" style="50" customWidth="1"/>
    <col min="9" max="11" width="9.140625" style="50" customWidth="1"/>
    <col min="12" max="16384" width="9.140625" style="50" customWidth="1"/>
  </cols>
  <sheetData>
    <row r="2" spans="2:6" s="31" customFormat="1" ht="15.75" customHeight="1">
      <c r="B2" s="33" t="s">
        <v>98</v>
      </c>
      <c r="C2" s="34"/>
      <c r="D2" s="28"/>
      <c r="E2" s="35"/>
      <c r="F2" s="29"/>
    </row>
    <row r="3" s="31" customFormat="1" ht="14.25"/>
    <row r="4" spans="2:6" s="31" customFormat="1" ht="19.5" customHeight="1">
      <c r="B4" s="221" t="s">
        <v>197</v>
      </c>
      <c r="C4" s="221"/>
      <c r="D4" s="221"/>
      <c r="E4" s="221"/>
      <c r="F4" s="221"/>
    </row>
    <row r="5" spans="2:6" s="31" customFormat="1" ht="21.75" customHeight="1">
      <c r="B5" s="222" t="s">
        <v>236</v>
      </c>
      <c r="C5" s="222"/>
      <c r="D5" s="222"/>
      <c r="E5" s="222"/>
      <c r="F5" s="222"/>
    </row>
    <row r="6" spans="2:9" s="31" customFormat="1" ht="20.25" customHeight="1">
      <c r="B6" s="223" t="s">
        <v>155</v>
      </c>
      <c r="C6" s="223"/>
      <c r="D6" s="223"/>
      <c r="E6" s="223"/>
      <c r="F6" s="223"/>
      <c r="I6" s="36"/>
    </row>
    <row r="7" spans="2:9" s="31" customFormat="1" ht="20.25" customHeight="1">
      <c r="B7" s="235" t="s">
        <v>198</v>
      </c>
      <c r="C7" s="235"/>
      <c r="D7" s="235"/>
      <c r="E7" s="70"/>
      <c r="F7" s="70"/>
      <c r="I7" s="36"/>
    </row>
    <row r="8" spans="2:6" ht="14.25">
      <c r="B8" s="118"/>
      <c r="C8" s="119"/>
      <c r="D8" s="118"/>
      <c r="E8" s="118"/>
      <c r="F8" s="118"/>
    </row>
    <row r="9" spans="1:6" ht="14.25">
      <c r="A9" s="47"/>
      <c r="B9" s="118"/>
      <c r="C9" s="119"/>
      <c r="D9" s="118"/>
      <c r="E9" s="118"/>
      <c r="F9" s="118"/>
    </row>
    <row r="10" spans="1:6" s="47" customFormat="1" ht="14.25">
      <c r="A10" s="52"/>
      <c r="B10" s="110" t="s">
        <v>16</v>
      </c>
      <c r="C10" s="120"/>
      <c r="D10" s="121"/>
      <c r="E10" s="121"/>
      <c r="F10" s="121"/>
    </row>
    <row r="11" spans="1:6" ht="14.25">
      <c r="A11" s="37"/>
      <c r="B11" s="122" t="s">
        <v>26</v>
      </c>
      <c r="C11" s="111" t="s">
        <v>14</v>
      </c>
      <c r="D11" s="111" t="s">
        <v>15</v>
      </c>
      <c r="E11" s="123" t="s">
        <v>12</v>
      </c>
      <c r="F11" s="111" t="s">
        <v>13</v>
      </c>
    </row>
    <row r="12" spans="1:7" ht="14.25">
      <c r="A12" s="37"/>
      <c r="B12" s="162" t="s">
        <v>27</v>
      </c>
      <c r="C12" s="163" t="s">
        <v>1</v>
      </c>
      <c r="D12" s="164">
        <v>12</v>
      </c>
      <c r="E12" s="165"/>
      <c r="F12" s="166">
        <f>E12*D12</f>
        <v>0</v>
      </c>
      <c r="G12" s="47"/>
    </row>
    <row r="13" spans="1:7" ht="14.25">
      <c r="A13" s="37"/>
      <c r="B13" s="162" t="s">
        <v>28</v>
      </c>
      <c r="C13" s="163" t="s">
        <v>1</v>
      </c>
      <c r="D13" s="164">
        <v>12</v>
      </c>
      <c r="E13" s="165"/>
      <c r="F13" s="166">
        <f aca="true" t="shared" si="0" ref="F13:F52">E13*D13</f>
        <v>0</v>
      </c>
      <c r="G13" s="47"/>
    </row>
    <row r="14" spans="1:7" ht="14.25">
      <c r="A14" s="37"/>
      <c r="B14" s="162" t="s">
        <v>29</v>
      </c>
      <c r="C14" s="163" t="s">
        <v>1</v>
      </c>
      <c r="D14" s="164">
        <v>12</v>
      </c>
      <c r="E14" s="165"/>
      <c r="F14" s="166">
        <f t="shared" si="0"/>
        <v>0</v>
      </c>
      <c r="G14" s="47"/>
    </row>
    <row r="15" spans="1:7" ht="14.25">
      <c r="A15" s="37"/>
      <c r="B15" s="162" t="s">
        <v>30</v>
      </c>
      <c r="C15" s="163" t="s">
        <v>1</v>
      </c>
      <c r="D15" s="164">
        <v>12</v>
      </c>
      <c r="E15" s="165"/>
      <c r="F15" s="166">
        <f t="shared" si="0"/>
        <v>0</v>
      </c>
      <c r="G15" s="47"/>
    </row>
    <row r="16" spans="1:7" ht="14.25">
      <c r="A16" s="37"/>
      <c r="B16" s="162" t="s">
        <v>31</v>
      </c>
      <c r="C16" s="163" t="s">
        <v>1</v>
      </c>
      <c r="D16" s="164">
        <v>12</v>
      </c>
      <c r="E16" s="165"/>
      <c r="F16" s="166">
        <f t="shared" si="0"/>
        <v>0</v>
      </c>
      <c r="G16" s="47"/>
    </row>
    <row r="17" spans="1:7" ht="14.25">
      <c r="A17" s="37"/>
      <c r="B17" s="162" t="s">
        <v>32</v>
      </c>
      <c r="C17" s="163" t="s">
        <v>1</v>
      </c>
      <c r="D17" s="164">
        <v>12</v>
      </c>
      <c r="E17" s="165"/>
      <c r="F17" s="166">
        <f t="shared" si="0"/>
        <v>0</v>
      </c>
      <c r="G17" s="47"/>
    </row>
    <row r="18" spans="1:7" ht="14.25">
      <c r="A18" s="37"/>
      <c r="B18" s="162" t="s">
        <v>33</v>
      </c>
      <c r="C18" s="163" t="s">
        <v>1</v>
      </c>
      <c r="D18" s="164">
        <v>12</v>
      </c>
      <c r="E18" s="165"/>
      <c r="F18" s="166">
        <f t="shared" si="0"/>
        <v>0</v>
      </c>
      <c r="G18" s="47"/>
    </row>
    <row r="19" spans="1:7" ht="14.25">
      <c r="A19" s="37"/>
      <c r="B19" s="162" t="s">
        <v>34</v>
      </c>
      <c r="C19" s="163" t="s">
        <v>1</v>
      </c>
      <c r="D19" s="164">
        <v>12</v>
      </c>
      <c r="E19" s="165"/>
      <c r="F19" s="166">
        <f t="shared" si="0"/>
        <v>0</v>
      </c>
      <c r="G19" s="47"/>
    </row>
    <row r="20" spans="1:7" ht="14.25">
      <c r="A20" s="37"/>
      <c r="B20" s="162" t="s">
        <v>35</v>
      </c>
      <c r="C20" s="163" t="s">
        <v>1</v>
      </c>
      <c r="D20" s="164">
        <v>12</v>
      </c>
      <c r="E20" s="165"/>
      <c r="F20" s="166">
        <f t="shared" si="0"/>
        <v>0</v>
      </c>
      <c r="G20" s="47"/>
    </row>
    <row r="21" spans="1:7" ht="14.25">
      <c r="A21" s="37"/>
      <c r="B21" s="162" t="s">
        <v>36</v>
      </c>
      <c r="C21" s="163" t="s">
        <v>1</v>
      </c>
      <c r="D21" s="164">
        <v>12</v>
      </c>
      <c r="E21" s="165"/>
      <c r="F21" s="166">
        <f t="shared" si="0"/>
        <v>0</v>
      </c>
      <c r="G21" s="47"/>
    </row>
    <row r="22" spans="1:7" ht="14.25">
      <c r="A22" s="37"/>
      <c r="B22" s="162" t="s">
        <v>37</v>
      </c>
      <c r="C22" s="163" t="s">
        <v>1</v>
      </c>
      <c r="D22" s="164">
        <v>12</v>
      </c>
      <c r="E22" s="165"/>
      <c r="F22" s="166">
        <f t="shared" si="0"/>
        <v>0</v>
      </c>
      <c r="G22" s="47"/>
    </row>
    <row r="23" spans="1:7" ht="14.25">
      <c r="A23" s="37"/>
      <c r="B23" s="162" t="s">
        <v>38</v>
      </c>
      <c r="C23" s="163" t="s">
        <v>1</v>
      </c>
      <c r="D23" s="164">
        <v>12</v>
      </c>
      <c r="E23" s="165"/>
      <c r="F23" s="166">
        <f t="shared" si="0"/>
        <v>0</v>
      </c>
      <c r="G23" s="47"/>
    </row>
    <row r="24" spans="1:7" ht="14.25">
      <c r="A24" s="37"/>
      <c r="B24" s="162" t="s">
        <v>39</v>
      </c>
      <c r="C24" s="163" t="s">
        <v>1</v>
      </c>
      <c r="D24" s="164">
        <v>12</v>
      </c>
      <c r="E24" s="165"/>
      <c r="F24" s="166">
        <f t="shared" si="0"/>
        <v>0</v>
      </c>
      <c r="G24" s="47"/>
    </row>
    <row r="25" spans="1:7" ht="14.25">
      <c r="A25" s="37"/>
      <c r="B25" s="162" t="s">
        <v>40</v>
      </c>
      <c r="C25" s="163" t="s">
        <v>1</v>
      </c>
      <c r="D25" s="164">
        <v>12</v>
      </c>
      <c r="E25" s="165"/>
      <c r="F25" s="166">
        <f t="shared" si="0"/>
        <v>0</v>
      </c>
      <c r="G25" s="47"/>
    </row>
    <row r="26" spans="1:7" ht="14.25">
      <c r="A26" s="37"/>
      <c r="B26" s="162" t="s">
        <v>41</v>
      </c>
      <c r="C26" s="163" t="s">
        <v>1</v>
      </c>
      <c r="D26" s="164">
        <v>12</v>
      </c>
      <c r="E26" s="165"/>
      <c r="F26" s="166">
        <f t="shared" si="0"/>
        <v>0</v>
      </c>
      <c r="G26" s="47"/>
    </row>
    <row r="27" spans="1:7" ht="14.25">
      <c r="A27" s="37"/>
      <c r="B27" s="162" t="s">
        <v>42</v>
      </c>
      <c r="C27" s="163" t="s">
        <v>1</v>
      </c>
      <c r="D27" s="164">
        <v>12</v>
      </c>
      <c r="E27" s="165"/>
      <c r="F27" s="166">
        <f t="shared" si="0"/>
        <v>0</v>
      </c>
      <c r="G27" s="47"/>
    </row>
    <row r="28" spans="1:7" ht="14.25">
      <c r="A28" s="37"/>
      <c r="B28" s="162" t="s">
        <v>43</v>
      </c>
      <c r="C28" s="163" t="s">
        <v>1</v>
      </c>
      <c r="D28" s="164">
        <v>12</v>
      </c>
      <c r="E28" s="165"/>
      <c r="F28" s="166">
        <f t="shared" si="0"/>
        <v>0</v>
      </c>
      <c r="G28" s="47"/>
    </row>
    <row r="29" spans="1:7" ht="14.25">
      <c r="A29" s="37"/>
      <c r="B29" s="162" t="s">
        <v>44</v>
      </c>
      <c r="C29" s="163" t="s">
        <v>1</v>
      </c>
      <c r="D29" s="164">
        <v>12</v>
      </c>
      <c r="E29" s="165"/>
      <c r="F29" s="166">
        <f t="shared" si="0"/>
        <v>0</v>
      </c>
      <c r="G29" s="47"/>
    </row>
    <row r="30" spans="1:7" ht="14.25">
      <c r="A30" s="37"/>
      <c r="B30" s="162" t="s">
        <v>45</v>
      </c>
      <c r="C30" s="163" t="s">
        <v>1</v>
      </c>
      <c r="D30" s="164">
        <v>12</v>
      </c>
      <c r="E30" s="165"/>
      <c r="F30" s="166">
        <f t="shared" si="0"/>
        <v>0</v>
      </c>
      <c r="G30" s="47"/>
    </row>
    <row r="31" spans="1:7" ht="14.25">
      <c r="A31" s="37"/>
      <c r="B31" s="162" t="s">
        <v>46</v>
      </c>
      <c r="C31" s="163" t="s">
        <v>1</v>
      </c>
      <c r="D31" s="164">
        <v>12</v>
      </c>
      <c r="E31" s="165"/>
      <c r="F31" s="166">
        <f t="shared" si="0"/>
        <v>0</v>
      </c>
      <c r="G31" s="47"/>
    </row>
    <row r="32" spans="1:7" ht="14.25">
      <c r="A32" s="37"/>
      <c r="B32" s="162" t="s">
        <v>47</v>
      </c>
      <c r="C32" s="163" t="s">
        <v>1</v>
      </c>
      <c r="D32" s="164">
        <v>12</v>
      </c>
      <c r="E32" s="165"/>
      <c r="F32" s="166">
        <f t="shared" si="0"/>
        <v>0</v>
      </c>
      <c r="G32" s="47"/>
    </row>
    <row r="33" spans="1:7" ht="14.25">
      <c r="A33" s="37"/>
      <c r="B33" s="162" t="s">
        <v>48</v>
      </c>
      <c r="C33" s="163" t="s">
        <v>1</v>
      </c>
      <c r="D33" s="164">
        <v>12</v>
      </c>
      <c r="E33" s="165"/>
      <c r="F33" s="166">
        <f t="shared" si="0"/>
        <v>0</v>
      </c>
      <c r="G33" s="47"/>
    </row>
    <row r="34" spans="1:7" ht="14.25">
      <c r="A34" s="37"/>
      <c r="B34" s="162" t="s">
        <v>49</v>
      </c>
      <c r="C34" s="163" t="s">
        <v>1</v>
      </c>
      <c r="D34" s="164">
        <v>12</v>
      </c>
      <c r="E34" s="165"/>
      <c r="F34" s="166">
        <f t="shared" si="0"/>
        <v>0</v>
      </c>
      <c r="G34" s="47"/>
    </row>
    <row r="35" spans="1:7" ht="14.25">
      <c r="A35" s="37"/>
      <c r="B35" s="162" t="s">
        <v>50</v>
      </c>
      <c r="C35" s="163" t="s">
        <v>1</v>
      </c>
      <c r="D35" s="164">
        <v>12</v>
      </c>
      <c r="E35" s="165"/>
      <c r="F35" s="166">
        <f t="shared" si="0"/>
        <v>0</v>
      </c>
      <c r="G35" s="47"/>
    </row>
    <row r="36" spans="1:7" ht="14.25">
      <c r="A36" s="37"/>
      <c r="B36" s="162" t="s">
        <v>51</v>
      </c>
      <c r="C36" s="163" t="s">
        <v>1</v>
      </c>
      <c r="D36" s="164">
        <v>12</v>
      </c>
      <c r="E36" s="165"/>
      <c r="F36" s="166">
        <f t="shared" si="0"/>
        <v>0</v>
      </c>
      <c r="G36" s="47"/>
    </row>
    <row r="37" spans="1:7" ht="14.25">
      <c r="A37" s="37"/>
      <c r="B37" s="162" t="s">
        <v>52</v>
      </c>
      <c r="C37" s="163" t="s">
        <v>1</v>
      </c>
      <c r="D37" s="164">
        <v>12</v>
      </c>
      <c r="E37" s="165"/>
      <c r="F37" s="166">
        <f t="shared" si="0"/>
        <v>0</v>
      </c>
      <c r="G37" s="47"/>
    </row>
    <row r="38" spans="1:7" ht="14.25">
      <c r="A38" s="37"/>
      <c r="B38" s="162" t="s">
        <v>53</v>
      </c>
      <c r="C38" s="163" t="s">
        <v>1</v>
      </c>
      <c r="D38" s="164">
        <v>12</v>
      </c>
      <c r="E38" s="165"/>
      <c r="F38" s="166">
        <f t="shared" si="0"/>
        <v>0</v>
      </c>
      <c r="G38" s="47"/>
    </row>
    <row r="39" spans="1:7" ht="14.25">
      <c r="A39" s="37"/>
      <c r="B39" s="162" t="s">
        <v>54</v>
      </c>
      <c r="C39" s="163" t="s">
        <v>1</v>
      </c>
      <c r="D39" s="164">
        <v>12</v>
      </c>
      <c r="E39" s="165"/>
      <c r="F39" s="166">
        <f t="shared" si="0"/>
        <v>0</v>
      </c>
      <c r="G39" s="47"/>
    </row>
    <row r="40" spans="1:7" ht="14.25">
      <c r="A40" s="37"/>
      <c r="B40" s="162" t="s">
        <v>55</v>
      </c>
      <c r="C40" s="163" t="s">
        <v>1</v>
      </c>
      <c r="D40" s="164">
        <v>12</v>
      </c>
      <c r="E40" s="165"/>
      <c r="F40" s="166">
        <f t="shared" si="0"/>
        <v>0</v>
      </c>
      <c r="G40" s="47"/>
    </row>
    <row r="41" spans="1:7" ht="14.25">
      <c r="A41" s="37"/>
      <c r="B41" s="162" t="s">
        <v>56</v>
      </c>
      <c r="C41" s="163" t="s">
        <v>1</v>
      </c>
      <c r="D41" s="164">
        <v>12</v>
      </c>
      <c r="E41" s="165"/>
      <c r="F41" s="166">
        <f t="shared" si="0"/>
        <v>0</v>
      </c>
      <c r="G41" s="47"/>
    </row>
    <row r="42" spans="1:7" ht="14.25">
      <c r="A42" s="37"/>
      <c r="B42" s="162" t="s">
        <v>57</v>
      </c>
      <c r="C42" s="163" t="s">
        <v>1</v>
      </c>
      <c r="D42" s="164">
        <v>12</v>
      </c>
      <c r="E42" s="165"/>
      <c r="F42" s="166">
        <f t="shared" si="0"/>
        <v>0</v>
      </c>
      <c r="G42" s="47"/>
    </row>
    <row r="43" spans="1:7" ht="14.25">
      <c r="A43" s="37"/>
      <c r="B43" s="162" t="s">
        <v>199</v>
      </c>
      <c r="C43" s="163" t="s">
        <v>1</v>
      </c>
      <c r="D43" s="164">
        <v>12</v>
      </c>
      <c r="E43" s="165"/>
      <c r="F43" s="166">
        <f t="shared" si="0"/>
        <v>0</v>
      </c>
      <c r="G43" s="47"/>
    </row>
    <row r="44" spans="1:7" ht="14.25">
      <c r="A44" s="37"/>
      <c r="B44" s="162" t="s">
        <v>200</v>
      </c>
      <c r="C44" s="163" t="s">
        <v>1</v>
      </c>
      <c r="D44" s="164">
        <v>12</v>
      </c>
      <c r="E44" s="165"/>
      <c r="F44" s="166">
        <f t="shared" si="0"/>
        <v>0</v>
      </c>
      <c r="G44" s="47"/>
    </row>
    <row r="45" spans="1:7" ht="14.25">
      <c r="A45" s="37"/>
      <c r="B45" s="162" t="s">
        <v>201</v>
      </c>
      <c r="C45" s="163" t="s">
        <v>1</v>
      </c>
      <c r="D45" s="164">
        <v>12</v>
      </c>
      <c r="E45" s="165"/>
      <c r="F45" s="166">
        <f t="shared" si="0"/>
        <v>0</v>
      </c>
      <c r="G45" s="47"/>
    </row>
    <row r="46" spans="1:7" ht="14.25">
      <c r="A46" s="37"/>
      <c r="B46" s="162" t="s">
        <v>58</v>
      </c>
      <c r="C46" s="163" t="s">
        <v>1</v>
      </c>
      <c r="D46" s="164">
        <v>12</v>
      </c>
      <c r="E46" s="165"/>
      <c r="F46" s="166">
        <f t="shared" si="0"/>
        <v>0</v>
      </c>
      <c r="G46" s="47"/>
    </row>
    <row r="47" spans="1:7" ht="14.25">
      <c r="A47" s="37"/>
      <c r="B47" s="162" t="s">
        <v>59</v>
      </c>
      <c r="C47" s="163" t="s">
        <v>1</v>
      </c>
      <c r="D47" s="164">
        <v>12</v>
      </c>
      <c r="E47" s="165"/>
      <c r="F47" s="166">
        <f t="shared" si="0"/>
        <v>0</v>
      </c>
      <c r="G47" s="47"/>
    </row>
    <row r="48" spans="1:7" ht="14.25">
      <c r="A48" s="37"/>
      <c r="B48" s="162" t="s">
        <v>202</v>
      </c>
      <c r="C48" s="163" t="s">
        <v>1</v>
      </c>
      <c r="D48" s="164">
        <v>12</v>
      </c>
      <c r="E48" s="165"/>
      <c r="F48" s="166">
        <f t="shared" si="0"/>
        <v>0</v>
      </c>
      <c r="G48" s="47"/>
    </row>
    <row r="49" spans="1:7" ht="14.25">
      <c r="A49" s="37"/>
      <c r="B49" s="162" t="s">
        <v>203</v>
      </c>
      <c r="C49" s="163" t="s">
        <v>1</v>
      </c>
      <c r="D49" s="164">
        <v>12</v>
      </c>
      <c r="E49" s="165"/>
      <c r="F49" s="166">
        <f t="shared" si="0"/>
        <v>0</v>
      </c>
      <c r="G49" s="47"/>
    </row>
    <row r="50" spans="1:7" ht="14.25">
      <c r="A50" s="37"/>
      <c r="B50" s="162" t="s">
        <v>204</v>
      </c>
      <c r="C50" s="163" t="s">
        <v>1</v>
      </c>
      <c r="D50" s="164">
        <v>12</v>
      </c>
      <c r="E50" s="165"/>
      <c r="F50" s="166">
        <f t="shared" si="0"/>
        <v>0</v>
      </c>
      <c r="G50" s="47"/>
    </row>
    <row r="51" spans="1:7" ht="14.25">
      <c r="A51" s="37"/>
      <c r="B51" s="162" t="s">
        <v>205</v>
      </c>
      <c r="C51" s="163" t="s">
        <v>1</v>
      </c>
      <c r="D51" s="164">
        <v>12</v>
      </c>
      <c r="E51" s="165"/>
      <c r="F51" s="166">
        <f t="shared" si="0"/>
        <v>0</v>
      </c>
      <c r="G51" s="47"/>
    </row>
    <row r="52" spans="1:7" ht="15" thickBot="1">
      <c r="A52" s="37"/>
      <c r="B52" s="167" t="s">
        <v>60</v>
      </c>
      <c r="C52" s="168" t="s">
        <v>1</v>
      </c>
      <c r="D52" s="169">
        <v>12</v>
      </c>
      <c r="E52" s="170"/>
      <c r="F52" s="171">
        <f t="shared" si="0"/>
        <v>0</v>
      </c>
      <c r="G52" s="47"/>
    </row>
    <row r="53" spans="1:7" ht="15" thickTop="1">
      <c r="A53" s="53"/>
      <c r="B53" s="241" t="s">
        <v>11</v>
      </c>
      <c r="C53" s="241"/>
      <c r="D53" s="172"/>
      <c r="E53" s="173"/>
      <c r="F53" s="174">
        <f>SUM(F12:F52)</f>
        <v>0</v>
      </c>
      <c r="G53" s="175"/>
    </row>
    <row r="54" spans="1:11" s="56" customFormat="1" ht="14.25">
      <c r="A54" s="53"/>
      <c r="B54" s="127"/>
      <c r="C54" s="127"/>
      <c r="D54" s="128"/>
      <c r="E54" s="129"/>
      <c r="F54" s="129"/>
      <c r="G54" s="50"/>
      <c r="H54" s="50"/>
      <c r="I54" s="50"/>
      <c r="J54" s="50"/>
      <c r="K54" s="50"/>
    </row>
    <row r="55" spans="1:11" s="56" customFormat="1" ht="14.25">
      <c r="A55" s="53"/>
      <c r="B55" s="127" t="s">
        <v>61</v>
      </c>
      <c r="C55" s="127"/>
      <c r="D55" s="128"/>
      <c r="E55" s="129"/>
      <c r="F55" s="129"/>
      <c r="G55" s="50"/>
      <c r="H55" s="50"/>
      <c r="I55" s="50"/>
      <c r="J55" s="50"/>
      <c r="K55" s="50"/>
    </row>
    <row r="56" spans="1:6" s="55" customFormat="1" ht="14.25">
      <c r="A56" s="54"/>
      <c r="B56" s="130"/>
      <c r="C56" s="131"/>
      <c r="D56" s="131"/>
      <c r="E56" s="130"/>
      <c r="F56" s="130"/>
    </row>
    <row r="57" spans="1:8" s="55" customFormat="1" ht="14.25">
      <c r="A57" s="54"/>
      <c r="B57" s="110"/>
      <c r="C57" s="164" t="s">
        <v>14</v>
      </c>
      <c r="D57" s="164" t="s">
        <v>15</v>
      </c>
      <c r="E57" s="164" t="s">
        <v>12</v>
      </c>
      <c r="F57" s="164" t="s">
        <v>13</v>
      </c>
      <c r="H57" s="176"/>
    </row>
    <row r="58" spans="1:8" s="59" customFormat="1" ht="14.25">
      <c r="A58" s="37"/>
      <c r="B58" s="177" t="s">
        <v>6</v>
      </c>
      <c r="C58" s="133" t="s">
        <v>0</v>
      </c>
      <c r="D58" s="142">
        <v>8760</v>
      </c>
      <c r="E58" s="165"/>
      <c r="F58" s="166">
        <f>E58*D58</f>
        <v>0</v>
      </c>
      <c r="G58" s="178"/>
      <c r="H58" s="178"/>
    </row>
    <row r="59" spans="1:8" s="59" customFormat="1" ht="14.25">
      <c r="A59" s="37"/>
      <c r="B59" s="177" t="s">
        <v>4</v>
      </c>
      <c r="C59" s="133" t="s">
        <v>5</v>
      </c>
      <c r="D59" s="142">
        <v>12</v>
      </c>
      <c r="E59" s="165"/>
      <c r="F59" s="166">
        <f>E59*D59</f>
        <v>0</v>
      </c>
      <c r="G59" s="178"/>
      <c r="H59" s="178"/>
    </row>
    <row r="60" spans="1:8" s="59" customFormat="1" ht="14.25">
      <c r="A60" s="37"/>
      <c r="B60" s="177" t="s">
        <v>7</v>
      </c>
      <c r="C60" s="133" t="s">
        <v>0</v>
      </c>
      <c r="D60" s="142">
        <v>100</v>
      </c>
      <c r="E60" s="165"/>
      <c r="F60" s="166">
        <f>E60*D60</f>
        <v>0</v>
      </c>
      <c r="G60" s="178"/>
      <c r="H60" s="178"/>
    </row>
    <row r="61" spans="1:8" s="59" customFormat="1" ht="14.25">
      <c r="A61" s="37"/>
      <c r="B61" s="177" t="s">
        <v>8</v>
      </c>
      <c r="C61" s="133" t="s">
        <v>3</v>
      </c>
      <c r="D61" s="142">
        <v>600</v>
      </c>
      <c r="E61" s="165"/>
      <c r="F61" s="166">
        <f>E61*D61</f>
        <v>0</v>
      </c>
      <c r="G61" s="178"/>
      <c r="H61" s="178"/>
    </row>
    <row r="62" spans="1:8" s="59" customFormat="1" ht="15" thickBot="1">
      <c r="A62" s="37"/>
      <c r="B62" s="179" t="s">
        <v>19</v>
      </c>
      <c r="C62" s="135" t="s">
        <v>0</v>
      </c>
      <c r="D62" s="180">
        <v>700</v>
      </c>
      <c r="E62" s="170"/>
      <c r="F62" s="171">
        <f>E62*D62</f>
        <v>0</v>
      </c>
      <c r="G62" s="178"/>
      <c r="H62" s="178"/>
    </row>
    <row r="63" spans="1:7" s="59" customFormat="1" ht="15" thickTop="1">
      <c r="A63" s="37"/>
      <c r="B63" s="181" t="s">
        <v>11</v>
      </c>
      <c r="C63" s="136"/>
      <c r="D63" s="172"/>
      <c r="E63" s="173"/>
      <c r="F63" s="173">
        <f>SUM(F58:F62)</f>
        <v>0</v>
      </c>
      <c r="G63" s="178"/>
    </row>
    <row r="64" spans="1:6" s="59" customFormat="1" ht="14.25">
      <c r="A64" s="37"/>
      <c r="B64" s="182"/>
      <c r="C64" s="137"/>
      <c r="D64" s="137"/>
      <c r="E64" s="183"/>
      <c r="F64" s="183"/>
    </row>
    <row r="65" spans="1:7" s="59" customFormat="1" ht="14.25">
      <c r="A65" s="37"/>
      <c r="B65" s="110" t="s">
        <v>17</v>
      </c>
      <c r="C65" s="133"/>
      <c r="D65" s="142"/>
      <c r="E65" s="184"/>
      <c r="F65" s="185">
        <f>F63+F53</f>
        <v>0</v>
      </c>
      <c r="G65" s="186"/>
    </row>
    <row r="66" spans="1:6" s="59" customFormat="1" ht="14.25">
      <c r="A66" s="37"/>
      <c r="B66" s="105"/>
      <c r="C66" s="137"/>
      <c r="D66" s="138"/>
      <c r="E66" s="109"/>
      <c r="F66" s="109"/>
    </row>
    <row r="67" spans="1:6" s="47" customFormat="1" ht="14.25">
      <c r="A67" s="52"/>
      <c r="B67" s="110" t="s">
        <v>161</v>
      </c>
      <c r="C67" s="120"/>
      <c r="D67" s="141"/>
      <c r="E67" s="121"/>
      <c r="F67" s="121"/>
    </row>
    <row r="68" spans="1:11" s="56" customFormat="1" ht="14.25">
      <c r="A68" s="37"/>
      <c r="B68" s="187" t="s">
        <v>26</v>
      </c>
      <c r="C68" s="164" t="s">
        <v>14</v>
      </c>
      <c r="D68" s="164" t="s">
        <v>15</v>
      </c>
      <c r="E68" s="164" t="s">
        <v>12</v>
      </c>
      <c r="F68" s="164" t="s">
        <v>13</v>
      </c>
      <c r="G68" s="50"/>
      <c r="H68" s="50"/>
      <c r="I68" s="50"/>
      <c r="J68" s="50"/>
      <c r="K68" s="50"/>
    </row>
    <row r="69" spans="1:12" s="56" customFormat="1" ht="14.25">
      <c r="A69" s="37"/>
      <c r="B69" s="162" t="s">
        <v>62</v>
      </c>
      <c r="C69" s="177" t="s">
        <v>1</v>
      </c>
      <c r="D69" s="142">
        <v>12</v>
      </c>
      <c r="E69" s="165"/>
      <c r="F69" s="166">
        <f>E69*D69</f>
        <v>0</v>
      </c>
      <c r="G69" s="178"/>
      <c r="H69" s="178"/>
      <c r="I69" s="59"/>
      <c r="J69" s="59"/>
      <c r="K69" s="50"/>
      <c r="L69" s="50"/>
    </row>
    <row r="70" spans="1:12" s="56" customFormat="1" ht="14.25">
      <c r="A70" s="37"/>
      <c r="B70" s="162" t="s">
        <v>63</v>
      </c>
      <c r="C70" s="177" t="s">
        <v>1</v>
      </c>
      <c r="D70" s="142">
        <v>12</v>
      </c>
      <c r="E70" s="165"/>
      <c r="F70" s="166">
        <f>E70*D70</f>
        <v>0</v>
      </c>
      <c r="G70" s="178"/>
      <c r="H70" s="178"/>
      <c r="I70" s="59"/>
      <c r="J70" s="59"/>
      <c r="K70" s="50"/>
      <c r="L70" s="50"/>
    </row>
    <row r="71" spans="1:12" s="56" customFormat="1" ht="14.25">
      <c r="A71" s="37"/>
      <c r="B71" s="162" t="s">
        <v>64</v>
      </c>
      <c r="C71" s="177" t="s">
        <v>1</v>
      </c>
      <c r="D71" s="142">
        <v>12</v>
      </c>
      <c r="E71" s="165"/>
      <c r="F71" s="166">
        <f>E71*D71</f>
        <v>0</v>
      </c>
      <c r="G71" s="178"/>
      <c r="H71" s="178"/>
      <c r="I71" s="59"/>
      <c r="J71" s="59"/>
      <c r="K71" s="50"/>
      <c r="L71" s="50"/>
    </row>
    <row r="72" spans="1:11" s="56" customFormat="1" ht="15" thickBot="1">
      <c r="A72" s="37"/>
      <c r="B72" s="167" t="s">
        <v>65</v>
      </c>
      <c r="C72" s="179" t="s">
        <v>1</v>
      </c>
      <c r="D72" s="180">
        <v>12</v>
      </c>
      <c r="E72" s="170"/>
      <c r="F72" s="171">
        <f>E72*D72</f>
        <v>0</v>
      </c>
      <c r="G72" s="178"/>
      <c r="H72" s="178"/>
      <c r="I72" s="59"/>
      <c r="J72" s="59"/>
      <c r="K72" s="50"/>
    </row>
    <row r="73" spans="1:11" s="56" customFormat="1" ht="15" thickTop="1">
      <c r="A73" s="53"/>
      <c r="B73" s="242" t="s">
        <v>11</v>
      </c>
      <c r="C73" s="242"/>
      <c r="D73" s="172"/>
      <c r="E73" s="173"/>
      <c r="F73" s="174">
        <f>SUM(F69:F72)</f>
        <v>0</v>
      </c>
      <c r="G73" s="188"/>
      <c r="H73" s="178"/>
      <c r="I73" s="59"/>
      <c r="J73" s="59"/>
      <c r="K73" s="50"/>
    </row>
    <row r="74" spans="1:10" s="55" customFormat="1" ht="14.25">
      <c r="A74" s="54"/>
      <c r="B74" s="130"/>
      <c r="C74" s="131"/>
      <c r="D74" s="131"/>
      <c r="E74" s="130"/>
      <c r="F74" s="130"/>
      <c r="G74" s="178"/>
      <c r="H74" s="59"/>
      <c r="I74" s="59"/>
      <c r="J74" s="59"/>
    </row>
    <row r="75" spans="1:6" s="55" customFormat="1" ht="14.25">
      <c r="A75" s="54"/>
      <c r="B75" s="132"/>
      <c r="C75" s="111" t="s">
        <v>14</v>
      </c>
      <c r="D75" s="111" t="s">
        <v>15</v>
      </c>
      <c r="E75" s="111" t="s">
        <v>12</v>
      </c>
      <c r="F75" s="111" t="s">
        <v>13</v>
      </c>
    </row>
    <row r="76" spans="1:9" s="59" customFormat="1" ht="14.25">
      <c r="A76" s="37"/>
      <c r="B76" s="177" t="s">
        <v>6</v>
      </c>
      <c r="C76" s="133" t="s">
        <v>0</v>
      </c>
      <c r="D76" s="142">
        <v>8760</v>
      </c>
      <c r="E76" s="165"/>
      <c r="F76" s="166">
        <f>E76*D76</f>
        <v>0</v>
      </c>
      <c r="G76" s="189"/>
      <c r="H76" s="189"/>
      <c r="I76" s="189"/>
    </row>
    <row r="77" spans="1:9" s="59" customFormat="1" ht="14.25">
      <c r="A77" s="37"/>
      <c r="B77" s="177" t="s">
        <v>66</v>
      </c>
      <c r="C77" s="78" t="s">
        <v>94</v>
      </c>
      <c r="D77" s="142">
        <v>12</v>
      </c>
      <c r="E77" s="165"/>
      <c r="F77" s="166">
        <f aca="true" t="shared" si="1" ref="F77:F83">E77*D77</f>
        <v>0</v>
      </c>
      <c r="G77" s="189"/>
      <c r="H77" s="189"/>
      <c r="I77" s="189"/>
    </row>
    <row r="78" spans="1:9" s="59" customFormat="1" ht="14.25">
      <c r="A78" s="37"/>
      <c r="B78" s="177" t="s">
        <v>4</v>
      </c>
      <c r="C78" s="133" t="s">
        <v>5</v>
      </c>
      <c r="D78" s="142">
        <v>12</v>
      </c>
      <c r="E78" s="165"/>
      <c r="F78" s="166">
        <f t="shared" si="1"/>
        <v>0</v>
      </c>
      <c r="G78" s="189"/>
      <c r="H78" s="189"/>
      <c r="I78" s="189"/>
    </row>
    <row r="79" spans="1:9" s="59" customFormat="1" ht="14.25">
      <c r="A79" s="37"/>
      <c r="B79" s="177" t="s">
        <v>67</v>
      </c>
      <c r="C79" s="133" t="s">
        <v>2</v>
      </c>
      <c r="D79" s="142">
        <v>4</v>
      </c>
      <c r="E79" s="165"/>
      <c r="F79" s="166">
        <f t="shared" si="1"/>
        <v>0</v>
      </c>
      <c r="G79" s="189"/>
      <c r="H79" s="189"/>
      <c r="I79" s="189"/>
    </row>
    <row r="80" spans="1:9" s="59" customFormat="1" ht="14.25">
      <c r="A80" s="37"/>
      <c r="B80" s="177" t="s">
        <v>68</v>
      </c>
      <c r="C80" s="133" t="s">
        <v>2</v>
      </c>
      <c r="D80" s="142">
        <v>2</v>
      </c>
      <c r="E80" s="165"/>
      <c r="F80" s="166">
        <f t="shared" si="1"/>
        <v>0</v>
      </c>
      <c r="G80" s="189"/>
      <c r="H80" s="189"/>
      <c r="I80" s="189"/>
    </row>
    <row r="81" spans="1:9" s="59" customFormat="1" ht="14.25">
      <c r="A81" s="37"/>
      <c r="B81" s="177" t="s">
        <v>7</v>
      </c>
      <c r="C81" s="133" t="s">
        <v>0</v>
      </c>
      <c r="D81" s="142">
        <v>100</v>
      </c>
      <c r="E81" s="165"/>
      <c r="F81" s="166">
        <f t="shared" si="1"/>
        <v>0</v>
      </c>
      <c r="G81" s="189"/>
      <c r="H81" s="189"/>
      <c r="I81" s="189"/>
    </row>
    <row r="82" spans="1:9" s="59" customFormat="1" ht="14.25">
      <c r="A82" s="37"/>
      <c r="B82" s="177" t="s">
        <v>8</v>
      </c>
      <c r="C82" s="133" t="s">
        <v>3</v>
      </c>
      <c r="D82" s="142">
        <v>100</v>
      </c>
      <c r="E82" s="165"/>
      <c r="F82" s="166">
        <f t="shared" si="1"/>
        <v>0</v>
      </c>
      <c r="G82" s="189"/>
      <c r="H82" s="189"/>
      <c r="I82" s="189"/>
    </row>
    <row r="83" spans="1:9" s="59" customFormat="1" ht="15" thickBot="1">
      <c r="A83" s="37"/>
      <c r="B83" s="179" t="s">
        <v>19</v>
      </c>
      <c r="C83" s="135" t="s">
        <v>0</v>
      </c>
      <c r="D83" s="180">
        <v>50</v>
      </c>
      <c r="E83" s="170"/>
      <c r="F83" s="171">
        <f t="shared" si="1"/>
        <v>0</v>
      </c>
      <c r="G83" s="189"/>
      <c r="H83" s="189"/>
      <c r="I83" s="189"/>
    </row>
    <row r="84" spans="1:9" s="59" customFormat="1" ht="15" thickTop="1">
      <c r="A84" s="37"/>
      <c r="B84" s="181" t="s">
        <v>11</v>
      </c>
      <c r="C84" s="136"/>
      <c r="D84" s="172"/>
      <c r="E84" s="173"/>
      <c r="F84" s="174">
        <f>SUM(F76:F83)</f>
        <v>0</v>
      </c>
      <c r="G84" s="190"/>
      <c r="H84" s="189"/>
      <c r="I84" s="189"/>
    </row>
    <row r="85" spans="1:6" s="59" customFormat="1" ht="14.25">
      <c r="A85" s="37"/>
      <c r="B85" s="105"/>
      <c r="C85" s="137"/>
      <c r="D85" s="128"/>
      <c r="E85" s="143"/>
      <c r="F85" s="143"/>
    </row>
    <row r="86" spans="1:7" s="59" customFormat="1" ht="14.25">
      <c r="A86" s="37"/>
      <c r="B86" s="132" t="s">
        <v>18</v>
      </c>
      <c r="C86" s="133"/>
      <c r="D86" s="134"/>
      <c r="E86" s="124"/>
      <c r="F86" s="139">
        <f>SUM(F84+F73)</f>
        <v>0</v>
      </c>
      <c r="G86" s="186"/>
    </row>
    <row r="87" spans="1:6" s="59" customFormat="1" ht="14.25">
      <c r="A87" s="37"/>
      <c r="B87" s="105"/>
      <c r="C87" s="137"/>
      <c r="D87" s="138"/>
      <c r="E87" s="109"/>
      <c r="F87" s="109"/>
    </row>
    <row r="88" spans="1:6" ht="14.25">
      <c r="A88" s="52"/>
      <c r="B88" s="109"/>
      <c r="C88" s="119"/>
      <c r="D88" s="118"/>
      <c r="E88" s="118"/>
      <c r="F88" s="118"/>
    </row>
    <row r="89" spans="1:6" s="47" customFormat="1" ht="14.25">
      <c r="A89" s="52"/>
      <c r="B89" s="110" t="s">
        <v>69</v>
      </c>
      <c r="C89" s="120"/>
      <c r="D89" s="121"/>
      <c r="E89" s="121"/>
      <c r="F89" s="121"/>
    </row>
    <row r="90" spans="1:6" s="55" customFormat="1" ht="14.25">
      <c r="A90" s="54"/>
      <c r="B90" s="132"/>
      <c r="C90" s="111" t="s">
        <v>14</v>
      </c>
      <c r="D90" s="111" t="s">
        <v>15</v>
      </c>
      <c r="E90" s="111" t="s">
        <v>12</v>
      </c>
      <c r="F90" s="111" t="s">
        <v>13</v>
      </c>
    </row>
    <row r="91" spans="1:9" s="59" customFormat="1" ht="14.25">
      <c r="A91" s="37"/>
      <c r="B91" s="177" t="s">
        <v>6</v>
      </c>
      <c r="C91" s="133" t="s">
        <v>0</v>
      </c>
      <c r="D91" s="142">
        <v>8760</v>
      </c>
      <c r="E91" s="165"/>
      <c r="F91" s="166">
        <f>E91*D91</f>
        <v>0</v>
      </c>
      <c r="G91" s="189"/>
      <c r="H91" s="189"/>
      <c r="I91" s="189"/>
    </row>
    <row r="92" spans="1:9" s="59" customFormat="1" ht="14.25">
      <c r="A92" s="37"/>
      <c r="B92" s="177" t="s">
        <v>70</v>
      </c>
      <c r="C92" s="144" t="s">
        <v>94</v>
      </c>
      <c r="D92" s="142">
        <v>12</v>
      </c>
      <c r="E92" s="165"/>
      <c r="F92" s="166">
        <f aca="true" t="shared" si="2" ref="F92:F98">E92*D92</f>
        <v>0</v>
      </c>
      <c r="G92" s="189"/>
      <c r="H92" s="189"/>
      <c r="I92" s="189"/>
    </row>
    <row r="93" spans="1:9" s="59" customFormat="1" ht="14.25">
      <c r="A93" s="37"/>
      <c r="B93" s="177" t="s">
        <v>4</v>
      </c>
      <c r="C93" s="133" t="s">
        <v>5</v>
      </c>
      <c r="D93" s="142">
        <v>12</v>
      </c>
      <c r="E93" s="165"/>
      <c r="F93" s="166">
        <f t="shared" si="2"/>
        <v>0</v>
      </c>
      <c r="G93" s="189"/>
      <c r="H93" s="189"/>
      <c r="I93" s="189"/>
    </row>
    <row r="94" spans="1:9" s="59" customFormat="1" ht="14.25">
      <c r="A94" s="37"/>
      <c r="B94" s="177" t="s">
        <v>71</v>
      </c>
      <c r="C94" s="133" t="s">
        <v>2</v>
      </c>
      <c r="D94" s="142">
        <v>4</v>
      </c>
      <c r="E94" s="165"/>
      <c r="F94" s="166">
        <f t="shared" si="2"/>
        <v>0</v>
      </c>
      <c r="G94" s="189"/>
      <c r="H94" s="189"/>
      <c r="I94" s="189"/>
    </row>
    <row r="95" spans="1:9" s="59" customFormat="1" ht="14.25">
      <c r="A95" s="37"/>
      <c r="B95" s="177" t="s">
        <v>68</v>
      </c>
      <c r="C95" s="133" t="s">
        <v>2</v>
      </c>
      <c r="D95" s="142">
        <v>2</v>
      </c>
      <c r="E95" s="165"/>
      <c r="F95" s="166">
        <f t="shared" si="2"/>
        <v>0</v>
      </c>
      <c r="G95" s="189"/>
      <c r="H95" s="189"/>
      <c r="I95" s="189"/>
    </row>
    <row r="96" spans="1:9" s="59" customFormat="1" ht="14.25">
      <c r="A96" s="37"/>
      <c r="B96" s="177" t="s">
        <v>7</v>
      </c>
      <c r="C96" s="133" t="s">
        <v>0</v>
      </c>
      <c r="D96" s="142">
        <v>20</v>
      </c>
      <c r="E96" s="165"/>
      <c r="F96" s="166">
        <f t="shared" si="2"/>
        <v>0</v>
      </c>
      <c r="G96" s="189"/>
      <c r="H96" s="189"/>
      <c r="I96" s="189"/>
    </row>
    <row r="97" spans="1:9" s="59" customFormat="1" ht="14.25">
      <c r="A97" s="37"/>
      <c r="B97" s="177" t="s">
        <v>8</v>
      </c>
      <c r="C97" s="133" t="s">
        <v>3</v>
      </c>
      <c r="D97" s="142">
        <v>20</v>
      </c>
      <c r="E97" s="165"/>
      <c r="F97" s="166">
        <f t="shared" si="2"/>
        <v>0</v>
      </c>
      <c r="G97" s="189"/>
      <c r="H97" s="189"/>
      <c r="I97" s="189"/>
    </row>
    <row r="98" spans="1:9" s="59" customFormat="1" ht="14.25">
      <c r="A98" s="37"/>
      <c r="B98" s="177" t="s">
        <v>19</v>
      </c>
      <c r="C98" s="133" t="s">
        <v>0</v>
      </c>
      <c r="D98" s="142">
        <v>50</v>
      </c>
      <c r="E98" s="165"/>
      <c r="F98" s="166">
        <f t="shared" si="2"/>
        <v>0</v>
      </c>
      <c r="G98" s="189"/>
      <c r="H98" s="189"/>
      <c r="I98" s="189"/>
    </row>
    <row r="99" spans="1:7" s="59" customFormat="1" ht="14.25">
      <c r="A99" s="37"/>
      <c r="B99" s="145" t="s">
        <v>72</v>
      </c>
      <c r="C99" s="136"/>
      <c r="D99" s="125"/>
      <c r="E99" s="126"/>
      <c r="F99" s="146">
        <f>SUM(F91:F98)</f>
        <v>0</v>
      </c>
      <c r="G99" s="186"/>
    </row>
    <row r="100" spans="1:6" s="59" customFormat="1" ht="14.25">
      <c r="A100" s="37"/>
      <c r="B100" s="105"/>
      <c r="C100" s="137"/>
      <c r="D100" s="128"/>
      <c r="E100" s="129"/>
      <c r="F100" s="129"/>
    </row>
    <row r="101" spans="1:6" s="59" customFormat="1" ht="14.25">
      <c r="A101" s="37"/>
      <c r="B101" s="110" t="s">
        <v>206</v>
      </c>
      <c r="C101" s="120"/>
      <c r="D101" s="121"/>
      <c r="E101" s="121"/>
      <c r="F101" s="121"/>
    </row>
    <row r="102" spans="1:6" s="59" customFormat="1" ht="14.25">
      <c r="A102" s="37"/>
      <c r="B102" s="132"/>
      <c r="C102" s="111" t="s">
        <v>14</v>
      </c>
      <c r="D102" s="111" t="s">
        <v>15</v>
      </c>
      <c r="E102" s="111" t="s">
        <v>12</v>
      </c>
      <c r="F102" s="111" t="s">
        <v>13</v>
      </c>
    </row>
    <row r="103" spans="1:6" s="59" customFormat="1" ht="14.25">
      <c r="A103" s="37"/>
      <c r="B103" s="177" t="s">
        <v>6</v>
      </c>
      <c r="C103" s="133" t="s">
        <v>0</v>
      </c>
      <c r="D103" s="142">
        <v>17520</v>
      </c>
      <c r="E103" s="165"/>
      <c r="F103" s="166">
        <f>E103*D103</f>
        <v>0</v>
      </c>
    </row>
    <row r="104" spans="1:12" s="59" customFormat="1" ht="14.25">
      <c r="A104" s="37"/>
      <c r="B104" s="177" t="s">
        <v>207</v>
      </c>
      <c r="C104" s="144" t="s">
        <v>94</v>
      </c>
      <c r="D104" s="142">
        <v>84</v>
      </c>
      <c r="E104" s="165"/>
      <c r="F104" s="166">
        <f aca="true" t="shared" si="3" ref="F104:F110">E104*D104</f>
        <v>0</v>
      </c>
      <c r="I104" s="50"/>
      <c r="J104" s="50"/>
      <c r="K104" s="50"/>
      <c r="L104" s="50"/>
    </row>
    <row r="105" spans="1:6" s="59" customFormat="1" ht="14.25">
      <c r="A105" s="37"/>
      <c r="B105" s="177" t="s">
        <v>4</v>
      </c>
      <c r="C105" s="133" t="s">
        <v>5</v>
      </c>
      <c r="D105" s="142">
        <v>12</v>
      </c>
      <c r="E105" s="165"/>
      <c r="F105" s="166">
        <f t="shared" si="3"/>
        <v>0</v>
      </c>
    </row>
    <row r="106" spans="1:6" s="59" customFormat="1" ht="14.25">
      <c r="A106" s="37"/>
      <c r="B106" s="177" t="s">
        <v>208</v>
      </c>
      <c r="C106" s="133" t="s">
        <v>2</v>
      </c>
      <c r="D106" s="142">
        <v>4</v>
      </c>
      <c r="E106" s="165"/>
      <c r="F106" s="166">
        <f t="shared" si="3"/>
        <v>0</v>
      </c>
    </row>
    <row r="107" spans="1:6" s="59" customFormat="1" ht="28.5">
      <c r="A107" s="37"/>
      <c r="B107" s="191" t="s">
        <v>209</v>
      </c>
      <c r="C107" s="133" t="s">
        <v>94</v>
      </c>
      <c r="D107" s="142">
        <v>12</v>
      </c>
      <c r="E107" s="165"/>
      <c r="F107" s="166">
        <f t="shared" si="3"/>
        <v>0</v>
      </c>
    </row>
    <row r="108" spans="1:6" s="59" customFormat="1" ht="14.25">
      <c r="A108" s="37"/>
      <c r="B108" s="177" t="s">
        <v>7</v>
      </c>
      <c r="C108" s="133" t="s">
        <v>0</v>
      </c>
      <c r="D108" s="142">
        <v>30</v>
      </c>
      <c r="E108" s="165"/>
      <c r="F108" s="166">
        <f t="shared" si="3"/>
        <v>0</v>
      </c>
    </row>
    <row r="109" spans="1:6" s="59" customFormat="1" ht="14.25">
      <c r="A109" s="37"/>
      <c r="B109" s="177" t="s">
        <v>8</v>
      </c>
      <c r="C109" s="133" t="s">
        <v>3</v>
      </c>
      <c r="D109" s="142">
        <v>50</v>
      </c>
      <c r="E109" s="165"/>
      <c r="F109" s="166">
        <f t="shared" si="3"/>
        <v>0</v>
      </c>
    </row>
    <row r="110" spans="1:6" s="59" customFormat="1" ht="14.25">
      <c r="A110" s="37"/>
      <c r="B110" s="177" t="s">
        <v>19</v>
      </c>
      <c r="C110" s="133" t="s">
        <v>0</v>
      </c>
      <c r="D110" s="142">
        <v>40</v>
      </c>
      <c r="E110" s="165"/>
      <c r="F110" s="166">
        <f t="shared" si="3"/>
        <v>0</v>
      </c>
    </row>
    <row r="111" spans="1:6" s="59" customFormat="1" ht="14.25">
      <c r="A111" s="37"/>
      <c r="B111" s="145" t="s">
        <v>210</v>
      </c>
      <c r="C111" s="136"/>
      <c r="D111" s="125"/>
      <c r="E111" s="126"/>
      <c r="F111" s="146">
        <f>SUM(F103:F110)</f>
        <v>0</v>
      </c>
    </row>
    <row r="112" spans="1:6" s="59" customFormat="1" ht="14.25">
      <c r="A112" s="37"/>
      <c r="B112" s="192"/>
      <c r="C112" s="137"/>
      <c r="D112" s="128"/>
      <c r="E112" s="143"/>
      <c r="F112" s="193"/>
    </row>
    <row r="113" spans="1:6" s="59" customFormat="1" ht="14.25">
      <c r="A113" s="37"/>
      <c r="B113" s="110" t="s">
        <v>211</v>
      </c>
      <c r="C113" s="120"/>
      <c r="D113" s="121"/>
      <c r="E113" s="121"/>
      <c r="F113" s="121"/>
    </row>
    <row r="114" spans="1:6" s="59" customFormat="1" ht="14.25">
      <c r="A114" s="37"/>
      <c r="B114" s="132"/>
      <c r="C114" s="111" t="s">
        <v>14</v>
      </c>
      <c r="D114" s="111" t="s">
        <v>15</v>
      </c>
      <c r="E114" s="111" t="s">
        <v>12</v>
      </c>
      <c r="F114" s="111" t="s">
        <v>13</v>
      </c>
    </row>
    <row r="115" spans="1:6" s="59" customFormat="1" ht="14.25">
      <c r="A115" s="37"/>
      <c r="B115" s="177" t="s">
        <v>212</v>
      </c>
      <c r="C115" s="144" t="s">
        <v>94</v>
      </c>
      <c r="D115" s="142">
        <v>12</v>
      </c>
      <c r="E115" s="165"/>
      <c r="F115" s="166">
        <f aca="true" t="shared" si="4" ref="F115:F120">E115*D115</f>
        <v>0</v>
      </c>
    </row>
    <row r="116" spans="1:6" s="59" customFormat="1" ht="14.25">
      <c r="A116" s="37"/>
      <c r="B116" s="177" t="s">
        <v>213</v>
      </c>
      <c r="C116" s="144" t="s">
        <v>94</v>
      </c>
      <c r="D116" s="142">
        <v>12</v>
      </c>
      <c r="E116" s="165"/>
      <c r="F116" s="166">
        <f t="shared" si="4"/>
        <v>0</v>
      </c>
    </row>
    <row r="117" spans="1:6" s="59" customFormat="1" ht="14.25">
      <c r="A117" s="37"/>
      <c r="B117" s="177" t="s">
        <v>214</v>
      </c>
      <c r="C117" s="144" t="s">
        <v>94</v>
      </c>
      <c r="D117" s="142">
        <v>12</v>
      </c>
      <c r="E117" s="165"/>
      <c r="F117" s="166">
        <f t="shared" si="4"/>
        <v>0</v>
      </c>
    </row>
    <row r="118" spans="1:6" s="59" customFormat="1" ht="14.25">
      <c r="A118" s="37"/>
      <c r="B118" s="177" t="s">
        <v>215</v>
      </c>
      <c r="C118" s="144" t="s">
        <v>94</v>
      </c>
      <c r="D118" s="142">
        <v>12</v>
      </c>
      <c r="E118" s="165"/>
      <c r="F118" s="166">
        <f t="shared" si="4"/>
        <v>0</v>
      </c>
    </row>
    <row r="119" spans="1:6" s="59" customFormat="1" ht="14.25">
      <c r="A119" s="37"/>
      <c r="B119" s="177" t="s">
        <v>216</v>
      </c>
      <c r="C119" s="144" t="s">
        <v>94</v>
      </c>
      <c r="D119" s="142">
        <v>12</v>
      </c>
      <c r="E119" s="165"/>
      <c r="F119" s="166">
        <f t="shared" si="4"/>
        <v>0</v>
      </c>
    </row>
    <row r="120" spans="1:6" s="59" customFormat="1" ht="14.25">
      <c r="A120" s="37"/>
      <c r="B120" s="177" t="s">
        <v>217</v>
      </c>
      <c r="C120" s="144" t="s">
        <v>94</v>
      </c>
      <c r="D120" s="142">
        <v>12</v>
      </c>
      <c r="E120" s="165"/>
      <c r="F120" s="166">
        <f t="shared" si="4"/>
        <v>0</v>
      </c>
    </row>
    <row r="121" spans="1:6" s="59" customFormat="1" ht="14.25">
      <c r="A121" s="37"/>
      <c r="B121" s="177" t="s">
        <v>4</v>
      </c>
      <c r="C121" s="133" t="s">
        <v>5</v>
      </c>
      <c r="D121" s="142">
        <v>12</v>
      </c>
      <c r="E121" s="165"/>
      <c r="F121" s="166">
        <f>E121*D121</f>
        <v>0</v>
      </c>
    </row>
    <row r="122" spans="1:6" s="59" customFormat="1" ht="14.25">
      <c r="A122" s="37"/>
      <c r="B122" s="177" t="s">
        <v>208</v>
      </c>
      <c r="C122" s="133" t="s">
        <v>2</v>
      </c>
      <c r="D122" s="142">
        <v>4</v>
      </c>
      <c r="E122" s="165"/>
      <c r="F122" s="166">
        <f>E122*D122</f>
        <v>0</v>
      </c>
    </row>
    <row r="123" spans="1:6" s="59" customFormat="1" ht="14.25">
      <c r="A123" s="37"/>
      <c r="B123" s="177" t="s">
        <v>7</v>
      </c>
      <c r="C123" s="133" t="s">
        <v>0</v>
      </c>
      <c r="D123" s="142">
        <v>50</v>
      </c>
      <c r="E123" s="165"/>
      <c r="F123" s="166">
        <f>E123*D123</f>
        <v>0</v>
      </c>
    </row>
    <row r="124" spans="1:6" s="59" customFormat="1" ht="14.25">
      <c r="A124" s="37"/>
      <c r="B124" s="177" t="s">
        <v>8</v>
      </c>
      <c r="C124" s="133" t="s">
        <v>3</v>
      </c>
      <c r="D124" s="142">
        <v>50</v>
      </c>
      <c r="E124" s="165"/>
      <c r="F124" s="166">
        <f>E124*D124</f>
        <v>0</v>
      </c>
    </row>
    <row r="125" spans="1:6" s="59" customFormat="1" ht="14.25">
      <c r="A125" s="37"/>
      <c r="B125" s="177" t="s">
        <v>19</v>
      </c>
      <c r="C125" s="133" t="s">
        <v>0</v>
      </c>
      <c r="D125" s="142">
        <v>40</v>
      </c>
      <c r="E125" s="165"/>
      <c r="F125" s="166">
        <f>E125*D125</f>
        <v>0</v>
      </c>
    </row>
    <row r="126" spans="1:6" s="59" customFormat="1" ht="14.25">
      <c r="A126" s="37"/>
      <c r="B126" s="145" t="s">
        <v>218</v>
      </c>
      <c r="C126" s="136"/>
      <c r="D126" s="125"/>
      <c r="E126" s="126"/>
      <c r="F126" s="146">
        <f>SUM(F115:F125)</f>
        <v>0</v>
      </c>
    </row>
    <row r="127" spans="1:6" s="59" customFormat="1" ht="14.25">
      <c r="A127" s="37"/>
      <c r="B127" s="192"/>
      <c r="C127" s="137"/>
      <c r="D127" s="128"/>
      <c r="E127" s="143"/>
      <c r="F127" s="193"/>
    </row>
    <row r="128" spans="1:6" s="59" customFormat="1" ht="14.25">
      <c r="A128" s="37"/>
      <c r="B128" s="110" t="s">
        <v>219</v>
      </c>
      <c r="C128" s="120"/>
      <c r="D128" s="121"/>
      <c r="E128" s="121"/>
      <c r="F128" s="121"/>
    </row>
    <row r="129" spans="1:6" s="59" customFormat="1" ht="14.25">
      <c r="A129" s="37"/>
      <c r="B129" s="132"/>
      <c r="C129" s="111" t="s">
        <v>14</v>
      </c>
      <c r="D129" s="111" t="s">
        <v>15</v>
      </c>
      <c r="E129" s="111" t="s">
        <v>12</v>
      </c>
      <c r="F129" s="111" t="s">
        <v>13</v>
      </c>
    </row>
    <row r="130" spans="1:6" s="59" customFormat="1" ht="14.25">
      <c r="A130" s="37"/>
      <c r="B130" s="177" t="s">
        <v>6</v>
      </c>
      <c r="C130" s="133" t="s">
        <v>0</v>
      </c>
      <c r="D130" s="142">
        <v>8760</v>
      </c>
      <c r="E130" s="165"/>
      <c r="F130" s="166">
        <f>E130*D130</f>
        <v>0</v>
      </c>
    </row>
    <row r="131" spans="1:6" s="59" customFormat="1" ht="14.25">
      <c r="A131" s="37"/>
      <c r="B131" s="177" t="s">
        <v>220</v>
      </c>
      <c r="C131" s="144" t="s">
        <v>94</v>
      </c>
      <c r="D131" s="142">
        <v>12</v>
      </c>
      <c r="E131" s="165"/>
      <c r="F131" s="166">
        <f aca="true" t="shared" si="5" ref="F131:F137">E131*D131</f>
        <v>0</v>
      </c>
    </row>
    <row r="132" spans="1:6" s="59" customFormat="1" ht="14.25">
      <c r="A132" s="37"/>
      <c r="B132" s="177" t="s">
        <v>4</v>
      </c>
      <c r="C132" s="133" t="s">
        <v>5</v>
      </c>
      <c r="D132" s="142">
        <v>12</v>
      </c>
      <c r="E132" s="165"/>
      <c r="F132" s="166">
        <f t="shared" si="5"/>
        <v>0</v>
      </c>
    </row>
    <row r="133" spans="1:6" s="59" customFormat="1" ht="14.25">
      <c r="A133" s="37"/>
      <c r="B133" s="177" t="s">
        <v>208</v>
      </c>
      <c r="C133" s="133" t="s">
        <v>2</v>
      </c>
      <c r="D133" s="142">
        <v>4</v>
      </c>
      <c r="E133" s="165"/>
      <c r="F133" s="166">
        <f t="shared" si="5"/>
        <v>0</v>
      </c>
    </row>
    <row r="134" spans="1:6" s="59" customFormat="1" ht="28.5">
      <c r="A134" s="37"/>
      <c r="B134" s="191" t="s">
        <v>209</v>
      </c>
      <c r="C134" s="133" t="s">
        <v>94</v>
      </c>
      <c r="D134" s="142">
        <v>12</v>
      </c>
      <c r="E134" s="165"/>
      <c r="F134" s="166">
        <f t="shared" si="5"/>
        <v>0</v>
      </c>
    </row>
    <row r="135" spans="1:6" s="59" customFormat="1" ht="14.25">
      <c r="A135" s="37"/>
      <c r="B135" s="177" t="s">
        <v>7</v>
      </c>
      <c r="C135" s="133" t="s">
        <v>0</v>
      </c>
      <c r="D135" s="142">
        <v>20</v>
      </c>
      <c r="E135" s="165"/>
      <c r="F135" s="166">
        <f t="shared" si="5"/>
        <v>0</v>
      </c>
    </row>
    <row r="136" spans="1:6" s="59" customFormat="1" ht="14.25">
      <c r="A136" s="37"/>
      <c r="B136" s="177" t="s">
        <v>8</v>
      </c>
      <c r="C136" s="133" t="s">
        <v>3</v>
      </c>
      <c r="D136" s="142">
        <v>50</v>
      </c>
      <c r="E136" s="165"/>
      <c r="F136" s="166">
        <f t="shared" si="5"/>
        <v>0</v>
      </c>
    </row>
    <row r="137" spans="1:6" s="59" customFormat="1" ht="14.25">
      <c r="A137" s="37"/>
      <c r="B137" s="177" t="s">
        <v>19</v>
      </c>
      <c r="C137" s="133" t="s">
        <v>0</v>
      </c>
      <c r="D137" s="142">
        <v>40</v>
      </c>
      <c r="E137" s="165"/>
      <c r="F137" s="166">
        <f t="shared" si="5"/>
        <v>0</v>
      </c>
    </row>
    <row r="138" spans="1:6" s="59" customFormat="1" ht="14.25">
      <c r="A138" s="37"/>
      <c r="B138" s="145" t="s">
        <v>221</v>
      </c>
      <c r="C138" s="136"/>
      <c r="D138" s="125"/>
      <c r="E138" s="126"/>
      <c r="F138" s="146">
        <f>SUM(F130:F137)</f>
        <v>0</v>
      </c>
    </row>
    <row r="139" spans="1:6" s="59" customFormat="1" ht="14.25">
      <c r="A139" s="37"/>
      <c r="B139" s="192"/>
      <c r="C139" s="137"/>
      <c r="D139" s="128"/>
      <c r="E139" s="143"/>
      <c r="F139" s="193"/>
    </row>
    <row r="140" spans="1:6" s="59" customFormat="1" ht="14.25">
      <c r="A140" s="37"/>
      <c r="B140" s="110" t="s">
        <v>222</v>
      </c>
      <c r="C140" s="120"/>
      <c r="D140" s="121"/>
      <c r="E140" s="121"/>
      <c r="F140" s="121"/>
    </row>
    <row r="141" spans="1:6" s="59" customFormat="1" ht="14.25">
      <c r="A141" s="37"/>
      <c r="B141" s="132"/>
      <c r="C141" s="111" t="s">
        <v>14</v>
      </c>
      <c r="D141" s="111" t="s">
        <v>15</v>
      </c>
      <c r="E141" s="111" t="s">
        <v>12</v>
      </c>
      <c r="F141" s="111" t="s">
        <v>13</v>
      </c>
    </row>
    <row r="142" spans="1:6" s="59" customFormat="1" ht="14.25">
      <c r="A142" s="37"/>
      <c r="B142" s="177" t="s">
        <v>6</v>
      </c>
      <c r="C142" s="133" t="s">
        <v>0</v>
      </c>
      <c r="D142" s="142">
        <v>6000</v>
      </c>
      <c r="E142" s="165"/>
      <c r="F142" s="166">
        <f>E142*D142</f>
        <v>0</v>
      </c>
    </row>
    <row r="143" spans="1:6" s="59" customFormat="1" ht="14.25">
      <c r="A143" s="37"/>
      <c r="B143" s="177" t="s">
        <v>223</v>
      </c>
      <c r="C143" s="144" t="s">
        <v>94</v>
      </c>
      <c r="D143" s="142">
        <v>12</v>
      </c>
      <c r="E143" s="165"/>
      <c r="F143" s="166">
        <f aca="true" t="shared" si="6" ref="F143:F149">E143*D143</f>
        <v>0</v>
      </c>
    </row>
    <row r="144" spans="1:6" s="59" customFormat="1" ht="14.25">
      <c r="A144" s="37"/>
      <c r="B144" s="177" t="s">
        <v>4</v>
      </c>
      <c r="C144" s="133" t="s">
        <v>5</v>
      </c>
      <c r="D144" s="142">
        <v>12</v>
      </c>
      <c r="E144" s="165"/>
      <c r="F144" s="166">
        <f t="shared" si="6"/>
        <v>0</v>
      </c>
    </row>
    <row r="145" spans="1:6" s="59" customFormat="1" ht="14.25">
      <c r="A145" s="37"/>
      <c r="B145" s="177" t="s">
        <v>208</v>
      </c>
      <c r="C145" s="133" t="s">
        <v>2</v>
      </c>
      <c r="D145" s="142">
        <v>4</v>
      </c>
      <c r="E145" s="165"/>
      <c r="F145" s="166">
        <f t="shared" si="6"/>
        <v>0</v>
      </c>
    </row>
    <row r="146" spans="1:6" s="59" customFormat="1" ht="28.5">
      <c r="A146" s="37"/>
      <c r="B146" s="191" t="s">
        <v>209</v>
      </c>
      <c r="C146" s="133" t="s">
        <v>94</v>
      </c>
      <c r="D146" s="142">
        <v>12</v>
      </c>
      <c r="E146" s="165"/>
      <c r="F146" s="166">
        <f t="shared" si="6"/>
        <v>0</v>
      </c>
    </row>
    <row r="147" spans="1:6" s="59" customFormat="1" ht="14.25">
      <c r="A147" s="37"/>
      <c r="B147" s="177" t="s">
        <v>7</v>
      </c>
      <c r="C147" s="133" t="s">
        <v>0</v>
      </c>
      <c r="D147" s="142">
        <v>20</v>
      </c>
      <c r="E147" s="165"/>
      <c r="F147" s="166">
        <f t="shared" si="6"/>
        <v>0</v>
      </c>
    </row>
    <row r="148" spans="1:6" s="59" customFormat="1" ht="14.25">
      <c r="A148" s="37"/>
      <c r="B148" s="177" t="s">
        <v>8</v>
      </c>
      <c r="C148" s="133" t="s">
        <v>3</v>
      </c>
      <c r="D148" s="142">
        <v>50</v>
      </c>
      <c r="E148" s="165"/>
      <c r="F148" s="166">
        <f t="shared" si="6"/>
        <v>0</v>
      </c>
    </row>
    <row r="149" spans="1:6" s="59" customFormat="1" ht="14.25">
      <c r="A149" s="37"/>
      <c r="B149" s="177" t="s">
        <v>19</v>
      </c>
      <c r="C149" s="133" t="s">
        <v>0</v>
      </c>
      <c r="D149" s="142">
        <v>20</v>
      </c>
      <c r="E149" s="165"/>
      <c r="F149" s="166">
        <f t="shared" si="6"/>
        <v>0</v>
      </c>
    </row>
    <row r="150" spans="1:6" s="59" customFormat="1" ht="14.25">
      <c r="A150" s="37"/>
      <c r="B150" s="145" t="s">
        <v>224</v>
      </c>
      <c r="C150" s="136"/>
      <c r="D150" s="125"/>
      <c r="E150" s="126"/>
      <c r="F150" s="146">
        <f>SUM(F142:F149)</f>
        <v>0</v>
      </c>
    </row>
    <row r="151" spans="1:6" s="59" customFormat="1" ht="14.25">
      <c r="A151" s="37"/>
      <c r="B151" s="192"/>
      <c r="C151" s="137"/>
      <c r="D151" s="128"/>
      <c r="E151" s="143"/>
      <c r="F151" s="193"/>
    </row>
    <row r="152" spans="1:6" s="59" customFormat="1" ht="14.25">
      <c r="A152" s="37"/>
      <c r="B152" s="105" t="s">
        <v>225</v>
      </c>
      <c r="C152" s="137"/>
      <c r="D152" s="128"/>
      <c r="E152" s="143"/>
      <c r="F152" s="193"/>
    </row>
    <row r="153" spans="1:6" s="59" customFormat="1" ht="14.25">
      <c r="A153" s="37"/>
      <c r="B153" s="192"/>
      <c r="C153" s="137"/>
      <c r="D153" s="128"/>
      <c r="E153" s="143"/>
      <c r="F153" s="193"/>
    </row>
    <row r="154" spans="1:6" s="60" customFormat="1" ht="14.25">
      <c r="A154" s="52"/>
      <c r="B154" s="110" t="s">
        <v>73</v>
      </c>
      <c r="C154" s="120"/>
      <c r="D154" s="121"/>
      <c r="E154" s="121"/>
      <c r="F154" s="121"/>
    </row>
    <row r="155" spans="1:6" s="59" customFormat="1" ht="14.25">
      <c r="A155" s="37"/>
      <c r="B155" s="187" t="s">
        <v>26</v>
      </c>
      <c r="C155" s="164" t="s">
        <v>14</v>
      </c>
      <c r="D155" s="164" t="s">
        <v>15</v>
      </c>
      <c r="E155" s="164" t="s">
        <v>12</v>
      </c>
      <c r="F155" s="164" t="s">
        <v>13</v>
      </c>
    </row>
    <row r="156" spans="1:9" s="59" customFormat="1" ht="15" thickBot="1">
      <c r="A156" s="37"/>
      <c r="B156" s="167" t="s">
        <v>74</v>
      </c>
      <c r="C156" s="168" t="s">
        <v>1</v>
      </c>
      <c r="D156" s="169">
        <v>12</v>
      </c>
      <c r="E156" s="170"/>
      <c r="F156" s="171">
        <f>D156*E156</f>
        <v>0</v>
      </c>
      <c r="G156" s="189"/>
      <c r="H156" s="189"/>
      <c r="I156" s="189"/>
    </row>
    <row r="157" spans="1:9" s="59" customFormat="1" ht="15" thickTop="1">
      <c r="A157" s="37"/>
      <c r="B157" s="145" t="s">
        <v>75</v>
      </c>
      <c r="C157" s="136"/>
      <c r="D157" s="125"/>
      <c r="E157" s="126"/>
      <c r="F157" s="146">
        <f>F156</f>
        <v>0</v>
      </c>
      <c r="G157" s="186"/>
      <c r="H157" s="189"/>
      <c r="I157" s="189"/>
    </row>
    <row r="158" spans="1:6" s="59" customFormat="1" ht="14.25">
      <c r="A158" s="37"/>
      <c r="B158" s="192"/>
      <c r="C158" s="137"/>
      <c r="D158" s="128"/>
      <c r="E158" s="143"/>
      <c r="F158" s="193"/>
    </row>
    <row r="159" spans="1:6" s="59" customFormat="1" ht="14.25">
      <c r="A159" s="37"/>
      <c r="B159" s="110" t="s">
        <v>226</v>
      </c>
      <c r="C159" s="120"/>
      <c r="D159" s="121"/>
      <c r="E159" s="121"/>
      <c r="F159" s="121"/>
    </row>
    <row r="160" spans="1:6" s="59" customFormat="1" ht="14.25">
      <c r="A160" s="37"/>
      <c r="B160" s="132"/>
      <c r="C160" s="111" t="s">
        <v>14</v>
      </c>
      <c r="D160" s="111" t="s">
        <v>15</v>
      </c>
      <c r="E160" s="111" t="s">
        <v>12</v>
      </c>
      <c r="F160" s="111" t="s">
        <v>13</v>
      </c>
    </row>
    <row r="161" spans="1:6" s="59" customFormat="1" ht="28.5">
      <c r="A161" s="37"/>
      <c r="B161" s="191" t="s">
        <v>227</v>
      </c>
      <c r="C161" s="133" t="s">
        <v>121</v>
      </c>
      <c r="D161" s="142">
        <v>200</v>
      </c>
      <c r="E161" s="165"/>
      <c r="F161" s="166">
        <f aca="true" t="shared" si="7" ref="F161:F167">E161*D161</f>
        <v>0</v>
      </c>
    </row>
    <row r="162" spans="1:6" s="59" customFormat="1" ht="14.25">
      <c r="A162" s="37"/>
      <c r="B162" s="191" t="s">
        <v>228</v>
      </c>
      <c r="C162" s="133" t="s">
        <v>94</v>
      </c>
      <c r="D162" s="142">
        <v>20</v>
      </c>
      <c r="E162" s="165"/>
      <c r="F162" s="166">
        <f>E162*D162</f>
        <v>0</v>
      </c>
    </row>
    <row r="163" spans="1:6" s="59" customFormat="1" ht="14.25">
      <c r="A163" s="37"/>
      <c r="B163" s="177" t="s">
        <v>23</v>
      </c>
      <c r="C163" s="144" t="s">
        <v>0</v>
      </c>
      <c r="D163" s="142">
        <v>40</v>
      </c>
      <c r="E163" s="165"/>
      <c r="F163" s="166">
        <f t="shared" si="7"/>
        <v>0</v>
      </c>
    </row>
    <row r="164" spans="1:6" s="59" customFormat="1" ht="14.25">
      <c r="A164" s="37"/>
      <c r="B164" s="177" t="s">
        <v>20</v>
      </c>
      <c r="C164" s="133" t="s">
        <v>0</v>
      </c>
      <c r="D164" s="142">
        <v>40</v>
      </c>
      <c r="E164" s="165"/>
      <c r="F164" s="166">
        <f t="shared" si="7"/>
        <v>0</v>
      </c>
    </row>
    <row r="165" spans="1:6" s="59" customFormat="1" ht="14.25">
      <c r="A165" s="37"/>
      <c r="B165" s="177" t="s">
        <v>229</v>
      </c>
      <c r="C165" s="133" t="s">
        <v>3</v>
      </c>
      <c r="D165" s="142">
        <v>50</v>
      </c>
      <c r="E165" s="165"/>
      <c r="F165" s="166">
        <f t="shared" si="7"/>
        <v>0</v>
      </c>
    </row>
    <row r="166" spans="1:6" s="59" customFormat="1" ht="14.25">
      <c r="A166" s="37"/>
      <c r="B166" s="191" t="s">
        <v>230</v>
      </c>
      <c r="C166" s="133" t="s">
        <v>0</v>
      </c>
      <c r="D166" s="142">
        <v>100</v>
      </c>
      <c r="E166" s="165"/>
      <c r="F166" s="166">
        <f t="shared" si="7"/>
        <v>0</v>
      </c>
    </row>
    <row r="167" spans="1:6" s="59" customFormat="1" ht="14.25">
      <c r="A167" s="37"/>
      <c r="B167" s="177" t="s">
        <v>231</v>
      </c>
      <c r="C167" s="133" t="s">
        <v>232</v>
      </c>
      <c r="D167" s="142">
        <v>20</v>
      </c>
      <c r="E167" s="165"/>
      <c r="F167" s="166">
        <f t="shared" si="7"/>
        <v>0</v>
      </c>
    </row>
    <row r="168" spans="1:6" s="59" customFormat="1" ht="14.25">
      <c r="A168" s="37"/>
      <c r="B168" s="145" t="s">
        <v>233</v>
      </c>
      <c r="C168" s="136"/>
      <c r="D168" s="125"/>
      <c r="E168" s="126"/>
      <c r="F168" s="146">
        <f>SUM(F161:F167)</f>
        <v>0</v>
      </c>
    </row>
    <row r="169" spans="1:7" s="59" customFormat="1" ht="14.25">
      <c r="A169" s="37"/>
      <c r="B169" s="192"/>
      <c r="C169" s="137"/>
      <c r="D169" s="128"/>
      <c r="E169" s="143"/>
      <c r="F169" s="109"/>
      <c r="G169" s="178"/>
    </row>
    <row r="170" spans="1:7" s="61" customFormat="1" ht="14.25">
      <c r="A170" s="57"/>
      <c r="B170" s="243" t="s">
        <v>166</v>
      </c>
      <c r="C170" s="244"/>
      <c r="D170" s="244"/>
      <c r="E170" s="245"/>
      <c r="F170" s="124">
        <f>F157+F99+F86+F65+F150+F138+F111+F168+F126</f>
        <v>0</v>
      </c>
      <c r="G170" s="194"/>
    </row>
    <row r="171" spans="1:7" s="59" customFormat="1" ht="14.25">
      <c r="A171" s="37"/>
      <c r="B171" s="216" t="s">
        <v>167</v>
      </c>
      <c r="C171" s="217"/>
      <c r="D171" s="217"/>
      <c r="E171" s="218"/>
      <c r="F171" s="139">
        <f>F170*4</f>
        <v>0</v>
      </c>
      <c r="G171" s="195"/>
    </row>
    <row r="172" spans="1:6" s="59" customFormat="1" ht="14.25">
      <c r="A172" s="37"/>
      <c r="B172" s="105"/>
      <c r="C172" s="137"/>
      <c r="D172" s="128"/>
      <c r="E172" s="129"/>
      <c r="F172" s="129"/>
    </row>
    <row r="173" spans="2:6" ht="14.25">
      <c r="B173" s="118"/>
      <c r="C173" s="119"/>
      <c r="D173" s="140"/>
      <c r="E173" s="147"/>
      <c r="F173" s="118"/>
    </row>
    <row r="174" spans="2:6" ht="14.25">
      <c r="B174" s="109" t="s">
        <v>244</v>
      </c>
      <c r="C174" s="148"/>
      <c r="D174" s="148"/>
      <c r="E174" s="149"/>
      <c r="F174" s="118"/>
    </row>
    <row r="175" spans="2:6" ht="14.25">
      <c r="B175" s="118"/>
      <c r="C175" s="119"/>
      <c r="D175" s="118"/>
      <c r="E175" s="118"/>
      <c r="F175" s="118"/>
    </row>
    <row r="176" spans="2:6" ht="14.25">
      <c r="B176" s="150"/>
      <c r="C176" s="151"/>
      <c r="D176" s="150"/>
      <c r="E176" s="150"/>
      <c r="F176" s="150"/>
    </row>
    <row r="177" spans="2:6" s="38" customFormat="1" ht="14.25">
      <c r="B177" s="233" t="s">
        <v>160</v>
      </c>
      <c r="C177" s="233"/>
      <c r="D177" s="234" t="s">
        <v>152</v>
      </c>
      <c r="E177" s="234"/>
      <c r="F177" s="89"/>
    </row>
    <row r="178" spans="2:6" s="38" customFormat="1" ht="14.25">
      <c r="B178" s="229" t="s">
        <v>150</v>
      </c>
      <c r="C178" s="229"/>
      <c r="D178" s="230" t="s">
        <v>142</v>
      </c>
      <c r="E178" s="230"/>
      <c r="F178" s="32"/>
    </row>
    <row r="179" spans="2:6" ht="14.25">
      <c r="B179" s="150"/>
      <c r="C179" s="151"/>
      <c r="D179" s="150"/>
      <c r="E179" s="150"/>
      <c r="F179" s="150"/>
    </row>
    <row r="180" spans="2:6" ht="14.25">
      <c r="B180" s="150"/>
      <c r="C180" s="151"/>
      <c r="D180" s="150"/>
      <c r="E180" s="150"/>
      <c r="F180" s="150"/>
    </row>
    <row r="181" spans="2:6" ht="14.25">
      <c r="B181" s="150"/>
      <c r="C181" s="151"/>
      <c r="D181" s="150"/>
      <c r="E181" s="150"/>
      <c r="F181" s="150"/>
    </row>
  </sheetData>
  <sheetProtection password="CAC3" sheet="1" formatCells="0" formatColumns="0" formatRows="0" selectLockedCells="1"/>
  <mergeCells count="12">
    <mergeCell ref="B170:E170"/>
    <mergeCell ref="B171:E171"/>
    <mergeCell ref="B177:C177"/>
    <mergeCell ref="D177:E177"/>
    <mergeCell ref="B178:C178"/>
    <mergeCell ref="D178:E178"/>
    <mergeCell ref="B4:F4"/>
    <mergeCell ref="B5:F5"/>
    <mergeCell ref="B6:F6"/>
    <mergeCell ref="B7:D7"/>
    <mergeCell ref="B53:C53"/>
    <mergeCell ref="B73:C73"/>
  </mergeCells>
  <printOptions/>
  <pageMargins left="0.7480314960629921" right="0.7480314960629921" top="0.7874015748031497" bottom="0.7874015748031497" header="0" footer="0.3937007874015748"/>
  <pageSetup fitToWidth="0" horizontalDpi="600" verticalDpi="600" orientation="portrait" paperSize="8" r:id="rId1"/>
  <headerFooter alignWithMargins="0">
    <oddFooter>&amp;CStran &amp;P</oddFooter>
  </headerFooter>
  <rowBreaks count="1" manualBreakCount="1">
    <brk id="73" max="255" man="1"/>
  </rowBreaks>
</worksheet>
</file>

<file path=xl/worksheets/sheet5.xml><?xml version="1.0" encoding="utf-8"?>
<worksheet xmlns="http://schemas.openxmlformats.org/spreadsheetml/2006/main" xmlns:r="http://schemas.openxmlformats.org/officeDocument/2006/relationships">
  <dimension ref="B2:J42"/>
  <sheetViews>
    <sheetView zoomScalePageLayoutView="0" workbookViewId="0" topLeftCell="A1">
      <selection activeCell="F11" sqref="F11"/>
    </sheetView>
  </sheetViews>
  <sheetFormatPr defaultColWidth="9.140625" defaultRowHeight="12.75"/>
  <cols>
    <col min="1" max="1" width="2.00390625" style="0" customWidth="1"/>
    <col min="2" max="2" width="5.140625" style="0" customWidth="1"/>
    <col min="3" max="3" width="74.140625" style="0" customWidth="1"/>
    <col min="4" max="4" width="18.140625" style="0" customWidth="1"/>
    <col min="5" max="5" width="11.57421875" style="0" customWidth="1"/>
    <col min="6" max="6" width="10.8515625" style="0" customWidth="1"/>
    <col min="7" max="7" width="17.00390625" style="0" customWidth="1"/>
  </cols>
  <sheetData>
    <row r="2" spans="2:7" s="31" customFormat="1" ht="15.75" customHeight="1">
      <c r="B2" s="249" t="s">
        <v>98</v>
      </c>
      <c r="C2" s="250"/>
      <c r="D2" s="28"/>
      <c r="E2" s="203"/>
      <c r="F2" s="202"/>
      <c r="G2" s="161"/>
    </row>
    <row r="3" s="31" customFormat="1" ht="10.5" customHeight="1"/>
    <row r="4" spans="2:7" s="31" customFormat="1" ht="16.5" customHeight="1">
      <c r="B4" s="221" t="s">
        <v>197</v>
      </c>
      <c r="C4" s="227"/>
      <c r="D4" s="227"/>
      <c r="E4" s="227"/>
      <c r="F4" s="227"/>
      <c r="G4" s="208"/>
    </row>
    <row r="5" spans="2:7" s="31" customFormat="1" ht="21.75" customHeight="1">
      <c r="B5" s="222" t="s">
        <v>235</v>
      </c>
      <c r="C5" s="222"/>
      <c r="D5" s="222"/>
      <c r="E5" s="222"/>
      <c r="F5" s="222"/>
      <c r="G5" s="32"/>
    </row>
    <row r="6" spans="2:10" s="31" customFormat="1" ht="18" customHeight="1">
      <c r="B6" s="223" t="s">
        <v>155</v>
      </c>
      <c r="C6" s="228"/>
      <c r="D6" s="228"/>
      <c r="E6" s="228"/>
      <c r="F6" s="228"/>
      <c r="G6" s="160"/>
      <c r="J6" s="36"/>
    </row>
    <row r="7" spans="2:10" s="31" customFormat="1" ht="15" customHeight="1">
      <c r="B7" s="235" t="s">
        <v>156</v>
      </c>
      <c r="C7" s="235"/>
      <c r="D7" s="235"/>
      <c r="E7" s="70"/>
      <c r="F7" s="70"/>
      <c r="G7" s="70"/>
      <c r="J7" s="36"/>
    </row>
    <row r="8" spans="2:10" s="31" customFormat="1" ht="20.25" customHeight="1">
      <c r="B8" s="70"/>
      <c r="C8" s="70"/>
      <c r="D8" s="70"/>
      <c r="E8" s="70"/>
      <c r="F8" s="70"/>
      <c r="G8" s="70"/>
      <c r="J8" s="36"/>
    </row>
    <row r="9" spans="2:7" ht="42.75">
      <c r="B9" s="1"/>
      <c r="C9" s="2" t="s">
        <v>85</v>
      </c>
      <c r="D9" s="3" t="s">
        <v>100</v>
      </c>
      <c r="E9" s="3" t="s">
        <v>186</v>
      </c>
      <c r="F9" s="3" t="s">
        <v>101</v>
      </c>
      <c r="G9" s="3" t="s">
        <v>102</v>
      </c>
    </row>
    <row r="10" spans="2:7" ht="33.75" customHeight="1">
      <c r="B10" s="255" t="s">
        <v>103</v>
      </c>
      <c r="C10" s="256"/>
      <c r="D10" s="256"/>
      <c r="E10" s="257"/>
      <c r="F10" s="212" t="s">
        <v>104</v>
      </c>
      <c r="G10" s="4" t="s">
        <v>104</v>
      </c>
    </row>
    <row r="11" spans="2:7" ht="14.25">
      <c r="B11" s="5" t="s">
        <v>105</v>
      </c>
      <c r="C11" s="6" t="s">
        <v>106</v>
      </c>
      <c r="D11" s="7" t="s">
        <v>0</v>
      </c>
      <c r="E11" s="197">
        <v>6000</v>
      </c>
      <c r="F11" s="8"/>
      <c r="G11" s="4">
        <f>E11*F11</f>
        <v>0</v>
      </c>
    </row>
    <row r="12" spans="2:7" ht="14.25">
      <c r="B12" s="214" t="s">
        <v>108</v>
      </c>
      <c r="C12" s="215" t="s">
        <v>247</v>
      </c>
      <c r="D12" s="7" t="s">
        <v>3</v>
      </c>
      <c r="E12" s="197">
        <v>56000</v>
      </c>
      <c r="F12" s="8"/>
      <c r="G12" s="4">
        <f>E12*F12</f>
        <v>0</v>
      </c>
    </row>
    <row r="13" spans="2:7" ht="31.5" customHeight="1">
      <c r="B13" s="258" t="s">
        <v>107</v>
      </c>
      <c r="C13" s="259"/>
      <c r="D13" s="259"/>
      <c r="E13" s="260"/>
      <c r="F13" s="212" t="s">
        <v>104</v>
      </c>
      <c r="G13" s="4" t="s">
        <v>104</v>
      </c>
    </row>
    <row r="14" spans="2:7" ht="28.5">
      <c r="B14" s="9" t="s">
        <v>111</v>
      </c>
      <c r="C14" s="6" t="s">
        <v>234</v>
      </c>
      <c r="D14" s="7" t="s">
        <v>109</v>
      </c>
      <c r="E14" s="198">
        <v>864</v>
      </c>
      <c r="F14" s="8"/>
      <c r="G14" s="4">
        <f>E14*F14</f>
        <v>0</v>
      </c>
    </row>
    <row r="15" spans="2:7" ht="30" customHeight="1">
      <c r="B15" s="261" t="s">
        <v>110</v>
      </c>
      <c r="C15" s="262"/>
      <c r="D15" s="262"/>
      <c r="E15" s="263"/>
      <c r="F15" s="212" t="s">
        <v>104</v>
      </c>
      <c r="G15" s="4" t="s">
        <v>104</v>
      </c>
    </row>
    <row r="16" spans="2:7" ht="14.25">
      <c r="B16" s="9" t="s">
        <v>112</v>
      </c>
      <c r="C16" s="10" t="s">
        <v>172</v>
      </c>
      <c r="D16" s="11" t="s">
        <v>2</v>
      </c>
      <c r="E16" s="12">
        <v>48</v>
      </c>
      <c r="F16" s="8"/>
      <c r="G16" s="4">
        <f>E16*F16</f>
        <v>0</v>
      </c>
    </row>
    <row r="17" spans="2:7" ht="14.25">
      <c r="B17" s="9" t="s">
        <v>113</v>
      </c>
      <c r="C17" s="10" t="s">
        <v>171</v>
      </c>
      <c r="D17" s="11" t="s">
        <v>2</v>
      </c>
      <c r="E17" s="12">
        <v>48</v>
      </c>
      <c r="F17" s="8"/>
      <c r="G17" s="4">
        <f>E17*F17</f>
        <v>0</v>
      </c>
    </row>
    <row r="18" spans="2:7" ht="14.25">
      <c r="B18" s="9" t="s">
        <v>115</v>
      </c>
      <c r="C18" s="10" t="s">
        <v>173</v>
      </c>
      <c r="D18" s="11" t="s">
        <v>2</v>
      </c>
      <c r="E18" s="12">
        <v>48</v>
      </c>
      <c r="F18" s="8"/>
      <c r="G18" s="4">
        <f>E18*F18</f>
        <v>0</v>
      </c>
    </row>
    <row r="19" spans="2:7" ht="33" customHeight="1">
      <c r="B19" s="264" t="s">
        <v>114</v>
      </c>
      <c r="C19" s="264"/>
      <c r="D19" s="264"/>
      <c r="E19" s="264"/>
      <c r="F19" s="212" t="s">
        <v>104</v>
      </c>
      <c r="G19" s="4" t="s">
        <v>104</v>
      </c>
    </row>
    <row r="20" spans="2:7" ht="14.25">
      <c r="B20" s="9" t="s">
        <v>119</v>
      </c>
      <c r="C20" s="10" t="s">
        <v>116</v>
      </c>
      <c r="D20" s="11" t="s">
        <v>91</v>
      </c>
      <c r="E20" s="199">
        <v>2700</v>
      </c>
      <c r="F20" s="8"/>
      <c r="G20" s="4">
        <f>E20*F20</f>
        <v>0</v>
      </c>
    </row>
    <row r="21" spans="2:7" ht="14.25">
      <c r="B21" s="265" t="s">
        <v>117</v>
      </c>
      <c r="C21" s="265"/>
      <c r="D21" s="265"/>
      <c r="E21" s="265"/>
      <c r="F21" s="212" t="s">
        <v>104</v>
      </c>
      <c r="G21" s="4" t="s">
        <v>104</v>
      </c>
    </row>
    <row r="22" spans="2:7" ht="48" customHeight="1">
      <c r="B22" s="13"/>
      <c r="C22" s="196" t="s">
        <v>118</v>
      </c>
      <c r="D22" s="11" t="s">
        <v>0</v>
      </c>
      <c r="E22" s="11">
        <v>20</v>
      </c>
      <c r="F22" s="212" t="s">
        <v>104</v>
      </c>
      <c r="G22" s="4" t="s">
        <v>104</v>
      </c>
    </row>
    <row r="23" spans="2:7" ht="14.25">
      <c r="B23" s="14" t="s">
        <v>122</v>
      </c>
      <c r="C23" s="15" t="s">
        <v>120</v>
      </c>
      <c r="D23" s="16" t="s">
        <v>121</v>
      </c>
      <c r="E23" s="17">
        <v>5</v>
      </c>
      <c r="F23" s="8"/>
      <c r="G23" s="4">
        <f>E23*F23</f>
        <v>0</v>
      </c>
    </row>
    <row r="24" spans="2:7" ht="14.25">
      <c r="B24" s="14" t="s">
        <v>124</v>
      </c>
      <c r="C24" s="15" t="s">
        <v>123</v>
      </c>
      <c r="D24" s="16" t="s">
        <v>121</v>
      </c>
      <c r="E24" s="17">
        <v>5</v>
      </c>
      <c r="F24" s="8"/>
      <c r="G24" s="4">
        <f aca="true" t="shared" si="0" ref="G24:G35">E24*F24</f>
        <v>0</v>
      </c>
    </row>
    <row r="25" spans="2:7" ht="14.25">
      <c r="B25" s="14" t="s">
        <v>126</v>
      </c>
      <c r="C25" s="15" t="s">
        <v>125</v>
      </c>
      <c r="D25" s="16" t="s">
        <v>121</v>
      </c>
      <c r="E25" s="17">
        <v>5</v>
      </c>
      <c r="F25" s="8"/>
      <c r="G25" s="4">
        <f t="shared" si="0"/>
        <v>0</v>
      </c>
    </row>
    <row r="26" spans="2:7" ht="14.25">
      <c r="B26" s="14" t="s">
        <v>128</v>
      </c>
      <c r="C26" s="15" t="s">
        <v>127</v>
      </c>
      <c r="D26" s="16" t="s">
        <v>121</v>
      </c>
      <c r="E26" s="17">
        <v>10</v>
      </c>
      <c r="F26" s="8"/>
      <c r="G26" s="4">
        <f t="shared" si="0"/>
        <v>0</v>
      </c>
    </row>
    <row r="27" spans="2:7" ht="14.25">
      <c r="B27" s="14" t="s">
        <v>130</v>
      </c>
      <c r="C27" s="15" t="s">
        <v>129</v>
      </c>
      <c r="D27" s="16" t="s">
        <v>121</v>
      </c>
      <c r="E27" s="17">
        <v>10</v>
      </c>
      <c r="F27" s="8"/>
      <c r="G27" s="4">
        <f t="shared" si="0"/>
        <v>0</v>
      </c>
    </row>
    <row r="28" spans="2:7" ht="14.25">
      <c r="B28" s="14" t="s">
        <v>132</v>
      </c>
      <c r="C28" s="15" t="s">
        <v>131</v>
      </c>
      <c r="D28" s="16" t="s">
        <v>121</v>
      </c>
      <c r="E28" s="17">
        <v>5</v>
      </c>
      <c r="F28" s="8"/>
      <c r="G28" s="4">
        <f t="shared" si="0"/>
        <v>0</v>
      </c>
    </row>
    <row r="29" spans="2:7" ht="14.25">
      <c r="B29" s="14" t="s">
        <v>134</v>
      </c>
      <c r="C29" s="15" t="s">
        <v>133</v>
      </c>
      <c r="D29" s="16" t="s">
        <v>121</v>
      </c>
      <c r="E29" s="17">
        <v>5</v>
      </c>
      <c r="F29" s="8"/>
      <c r="G29" s="4">
        <f t="shared" si="0"/>
        <v>0</v>
      </c>
    </row>
    <row r="30" spans="2:7" ht="74.25" customHeight="1">
      <c r="B30" s="14" t="s">
        <v>137</v>
      </c>
      <c r="C30" s="18" t="s">
        <v>135</v>
      </c>
      <c r="D30" s="16" t="s">
        <v>136</v>
      </c>
      <c r="E30" s="19">
        <v>5</v>
      </c>
      <c r="F30" s="8"/>
      <c r="G30" s="4">
        <f t="shared" si="0"/>
        <v>0</v>
      </c>
    </row>
    <row r="31" spans="2:7" ht="57.75" customHeight="1">
      <c r="B31" s="14" t="s">
        <v>139</v>
      </c>
      <c r="C31" s="6" t="s">
        <v>138</v>
      </c>
      <c r="D31" s="16" t="s">
        <v>0</v>
      </c>
      <c r="E31" s="19">
        <v>20</v>
      </c>
      <c r="F31" s="8"/>
      <c r="G31" s="4">
        <f t="shared" si="0"/>
        <v>0</v>
      </c>
    </row>
    <row r="32" spans="2:7" ht="72.75" customHeight="1">
      <c r="B32" s="14" t="s">
        <v>141</v>
      </c>
      <c r="C32" s="18" t="s">
        <v>135</v>
      </c>
      <c r="D32" s="16" t="s">
        <v>136</v>
      </c>
      <c r="E32" s="19">
        <v>5</v>
      </c>
      <c r="F32" s="8"/>
      <c r="G32" s="4">
        <f t="shared" si="0"/>
        <v>0</v>
      </c>
    </row>
    <row r="33" spans="2:7" ht="57">
      <c r="B33" s="14" t="s">
        <v>177</v>
      </c>
      <c r="C33" s="6" t="s">
        <v>138</v>
      </c>
      <c r="D33" s="16" t="s">
        <v>0</v>
      </c>
      <c r="E33" s="19">
        <v>20</v>
      </c>
      <c r="F33" s="8"/>
      <c r="G33" s="4">
        <f t="shared" si="0"/>
        <v>0</v>
      </c>
    </row>
    <row r="34" spans="2:7" ht="14.25">
      <c r="B34" s="14" t="s">
        <v>248</v>
      </c>
      <c r="C34" s="6" t="s">
        <v>251</v>
      </c>
      <c r="D34" s="16" t="s">
        <v>93</v>
      </c>
      <c r="E34" s="200">
        <v>17500</v>
      </c>
      <c r="F34" s="8"/>
      <c r="G34" s="4">
        <f t="shared" si="0"/>
        <v>0</v>
      </c>
    </row>
    <row r="35" spans="2:7" ht="14.25">
      <c r="B35" s="14" t="s">
        <v>249</v>
      </c>
      <c r="C35" s="20" t="s">
        <v>140</v>
      </c>
      <c r="D35" s="16" t="s">
        <v>93</v>
      </c>
      <c r="E35" s="201">
        <v>1500</v>
      </c>
      <c r="F35" s="8"/>
      <c r="G35" s="4">
        <f t="shared" si="0"/>
        <v>0</v>
      </c>
    </row>
    <row r="36" spans="2:7" ht="15" thickBot="1">
      <c r="B36" s="152" t="s">
        <v>250</v>
      </c>
      <c r="C36" s="153" t="s">
        <v>178</v>
      </c>
      <c r="D36" s="154" t="s">
        <v>93</v>
      </c>
      <c r="E36" s="155">
        <v>200</v>
      </c>
      <c r="F36" s="156"/>
      <c r="G36" s="157">
        <f>E36*F36</f>
        <v>0</v>
      </c>
    </row>
    <row r="37" spans="2:7" ht="20.25" customHeight="1" thickTop="1">
      <c r="B37" s="21"/>
      <c r="C37" s="246" t="s">
        <v>170</v>
      </c>
      <c r="D37" s="247"/>
      <c r="E37" s="247"/>
      <c r="F37" s="248"/>
      <c r="G37" s="22">
        <f>SUM(G11:G36)</f>
        <v>0</v>
      </c>
    </row>
    <row r="38" spans="2:7" ht="14.25">
      <c r="B38" s="21"/>
      <c r="C38" s="23"/>
      <c r="D38" s="24"/>
      <c r="E38" s="24"/>
      <c r="F38" s="24"/>
      <c r="G38" s="25"/>
    </row>
    <row r="39" spans="2:7" ht="65.25" customHeight="1">
      <c r="B39" s="251" t="s">
        <v>246</v>
      </c>
      <c r="C39" s="252"/>
      <c r="D39" s="252"/>
      <c r="E39" s="252"/>
      <c r="F39" s="252"/>
      <c r="G39" s="252"/>
    </row>
    <row r="40" spans="2:7" ht="27.75" customHeight="1">
      <c r="B40" s="213"/>
      <c r="C40" s="213"/>
      <c r="D40" s="213"/>
      <c r="E40" s="213"/>
      <c r="F40" s="213"/>
      <c r="G40" s="213"/>
    </row>
    <row r="41" spans="2:7" ht="14.25">
      <c r="B41" s="233" t="s">
        <v>185</v>
      </c>
      <c r="C41" s="233"/>
      <c r="D41" s="253"/>
      <c r="E41" s="253"/>
      <c r="F41" s="254" t="s">
        <v>142</v>
      </c>
      <c r="G41" s="254"/>
    </row>
    <row r="42" spans="2:7" ht="12.75">
      <c r="B42" s="211"/>
      <c r="C42" s="211"/>
      <c r="D42" s="211"/>
      <c r="E42" s="211"/>
      <c r="F42" s="211"/>
      <c r="G42" s="211"/>
    </row>
  </sheetData>
  <sheetProtection password="CAC3" sheet="1" formatCells="0" formatColumns="0" formatRows="0" selectLockedCells="1"/>
  <mergeCells count="15">
    <mergeCell ref="B41:C41"/>
    <mergeCell ref="D41:E41"/>
    <mergeCell ref="F41:G41"/>
    <mergeCell ref="B7:D7"/>
    <mergeCell ref="B10:E10"/>
    <mergeCell ref="B13:E13"/>
    <mergeCell ref="B15:E15"/>
    <mergeCell ref="B19:E19"/>
    <mergeCell ref="B21:E21"/>
    <mergeCell ref="C37:F37"/>
    <mergeCell ref="B2:C2"/>
    <mergeCell ref="B4:F4"/>
    <mergeCell ref="B5:F5"/>
    <mergeCell ref="B6:F6"/>
    <mergeCell ref="B39:G39"/>
  </mergeCells>
  <printOptions/>
  <pageMargins left="0.7086614173228347" right="0.7086614173228347" top="0.7480314960629921" bottom="0.7480314960629921" header="0.31496062992125984" footer="0.31496062992125984"/>
  <pageSetup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dimension ref="B2:E20"/>
  <sheetViews>
    <sheetView tabSelected="1" zoomScaleSheetLayoutView="100" zoomScalePageLayoutView="0" workbookViewId="0" topLeftCell="A1">
      <selection activeCell="B4" sqref="B4:E4"/>
    </sheetView>
  </sheetViews>
  <sheetFormatPr defaultColWidth="9.140625" defaultRowHeight="12.75"/>
  <cols>
    <col min="1" max="1" width="3.28125" style="30" customWidth="1"/>
    <col min="2" max="2" width="3.7109375" style="30" customWidth="1"/>
    <col min="3" max="3" width="36.7109375" style="30" customWidth="1"/>
    <col min="4" max="4" width="31.421875" style="30" customWidth="1"/>
    <col min="5" max="5" width="34.28125" style="30" customWidth="1"/>
    <col min="6" max="6" width="20.57421875" style="30" customWidth="1"/>
    <col min="7" max="16384" width="9.140625" style="30" customWidth="1"/>
  </cols>
  <sheetData>
    <row r="2" spans="2:5" ht="14.25">
      <c r="B2" s="26" t="s">
        <v>97</v>
      </c>
      <c r="C2" s="27" t="s">
        <v>143</v>
      </c>
      <c r="D2" s="28"/>
      <c r="E2" s="29"/>
    </row>
    <row r="3" spans="2:5" ht="14.25">
      <c r="B3" s="31"/>
      <c r="C3" s="31"/>
      <c r="D3" s="31"/>
      <c r="E3" s="31"/>
    </row>
    <row r="4" spans="2:5" ht="21.75" customHeight="1">
      <c r="B4" s="221" t="s">
        <v>99</v>
      </c>
      <c r="C4" s="221"/>
      <c r="D4" s="221"/>
      <c r="E4" s="221"/>
    </row>
    <row r="5" spans="2:5" ht="18.75" customHeight="1">
      <c r="B5" s="274" t="s">
        <v>237</v>
      </c>
      <c r="C5" s="274"/>
      <c r="D5" s="274"/>
      <c r="E5" s="274"/>
    </row>
    <row r="6" spans="2:5" ht="21.75" customHeight="1">
      <c r="B6" s="275" t="s">
        <v>154</v>
      </c>
      <c r="C6" s="275"/>
      <c r="D6" s="275"/>
      <c r="E6" s="275"/>
    </row>
    <row r="7" spans="2:5" ht="19.5" customHeight="1">
      <c r="B7" s="95"/>
      <c r="C7" s="95"/>
      <c r="D7" s="31"/>
      <c r="E7" s="31"/>
    </row>
    <row r="8" spans="2:5" ht="45.75" customHeight="1">
      <c r="B8" s="96"/>
      <c r="C8" s="266" t="s">
        <v>151</v>
      </c>
      <c r="D8" s="267"/>
      <c r="E8" s="97" t="s">
        <v>196</v>
      </c>
    </row>
    <row r="9" spans="2:5" ht="19.5" customHeight="1">
      <c r="B9" s="98" t="s">
        <v>105</v>
      </c>
      <c r="C9" s="99" t="s">
        <v>191</v>
      </c>
      <c r="D9" s="100"/>
      <c r="E9" s="101">
        <f>'VOKA SNAGA '!F171</f>
        <v>0</v>
      </c>
    </row>
    <row r="10" spans="2:5" ht="19.5" customHeight="1">
      <c r="B10" s="98" t="s">
        <v>108</v>
      </c>
      <c r="C10" s="268" t="s">
        <v>145</v>
      </c>
      <c r="D10" s="269"/>
      <c r="E10" s="101">
        <f>ENERGETIKA!D45</f>
        <v>0</v>
      </c>
    </row>
    <row r="11" spans="2:5" ht="19.5" customHeight="1">
      <c r="B11" s="98" t="s">
        <v>111</v>
      </c>
      <c r="C11" s="99" t="s">
        <v>146</v>
      </c>
      <c r="D11" s="100"/>
      <c r="E11" s="101">
        <f>LPT!G37</f>
        <v>0</v>
      </c>
    </row>
    <row r="12" spans="2:5" ht="19.5" customHeight="1">
      <c r="B12" s="98" t="s">
        <v>112</v>
      </c>
      <c r="C12" s="268" t="s">
        <v>147</v>
      </c>
      <c r="D12" s="269"/>
      <c r="E12" s="101">
        <f>ŽALE!F22</f>
        <v>0</v>
      </c>
    </row>
    <row r="13" spans="2:5" ht="19.5" customHeight="1" thickBot="1">
      <c r="B13" s="102" t="s">
        <v>113</v>
      </c>
      <c r="C13" s="270" t="s">
        <v>148</v>
      </c>
      <c r="D13" s="271"/>
      <c r="E13" s="103">
        <f>LPP!G24</f>
        <v>0</v>
      </c>
    </row>
    <row r="14" spans="2:5" ht="24.75" customHeight="1" thickTop="1">
      <c r="B14" s="272" t="s">
        <v>144</v>
      </c>
      <c r="C14" s="272"/>
      <c r="D14" s="272"/>
      <c r="E14" s="66">
        <f>SUM(E9:E13)</f>
        <v>0</v>
      </c>
    </row>
    <row r="15" spans="2:5" ht="26.25" customHeight="1">
      <c r="B15" s="273" t="s">
        <v>149</v>
      </c>
      <c r="C15" s="273"/>
      <c r="D15" s="273"/>
      <c r="E15" s="69">
        <f>E14*1.22</f>
        <v>0</v>
      </c>
    </row>
    <row r="16" spans="2:5" ht="16.5" customHeight="1">
      <c r="B16" s="104"/>
      <c r="C16" s="104"/>
      <c r="D16" s="104"/>
      <c r="E16" s="104"/>
    </row>
    <row r="17" spans="2:5" ht="16.5" customHeight="1">
      <c r="B17" s="104"/>
      <c r="C17" s="104"/>
      <c r="D17" s="104"/>
      <c r="E17" s="104"/>
    </row>
    <row r="18" spans="2:5" ht="14.25">
      <c r="B18" s="210"/>
      <c r="C18" s="210"/>
      <c r="D18" s="210"/>
      <c r="E18" s="210"/>
    </row>
    <row r="19" spans="2:5" ht="16.5" customHeight="1">
      <c r="B19" s="233" t="s">
        <v>153</v>
      </c>
      <c r="C19" s="233"/>
      <c r="D19" s="234" t="s">
        <v>152</v>
      </c>
      <c r="E19" s="234"/>
    </row>
    <row r="20" spans="2:5" ht="33.75" customHeight="1">
      <c r="B20" s="229" t="s">
        <v>150</v>
      </c>
      <c r="C20" s="229"/>
      <c r="D20" s="230" t="s">
        <v>142</v>
      </c>
      <c r="E20" s="230"/>
    </row>
  </sheetData>
  <sheetProtection password="CAC3" sheet="1" formatCells="0" formatColumns="0" formatRows="0" selectLockedCells="1"/>
  <mergeCells count="13">
    <mergeCell ref="B4:E4"/>
    <mergeCell ref="B5:E5"/>
    <mergeCell ref="B6:E6"/>
    <mergeCell ref="B19:C19"/>
    <mergeCell ref="B20:C20"/>
    <mergeCell ref="C8:D8"/>
    <mergeCell ref="D20:E20"/>
    <mergeCell ref="D19:E19"/>
    <mergeCell ref="C10:D10"/>
    <mergeCell ref="C12:D12"/>
    <mergeCell ref="C13:D13"/>
    <mergeCell ref="B14:D14"/>
    <mergeCell ref="B15:D15"/>
  </mergeCells>
  <printOptions/>
  <pageMargins left="0.7480314960629921" right="0.7480314960629921" top="0.7086614173228347" bottom="1.0236220472440944" header="0.196850393700787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PC_UporabnikX01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JANAK</dc:creator>
  <cp:keywords/>
  <dc:description/>
  <cp:lastModifiedBy>test</cp:lastModifiedBy>
  <cp:lastPrinted>2019-10-03T15:23:43Z</cp:lastPrinted>
  <dcterms:created xsi:type="dcterms:W3CDTF">2011-06-07T06:32:28Z</dcterms:created>
  <dcterms:modified xsi:type="dcterms:W3CDTF">2019-10-03T15:24:41Z</dcterms:modified>
  <cp:category/>
  <cp:version/>
  <cp:contentType/>
  <cp:contentStatus/>
</cp:coreProperties>
</file>