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a_delovni_zvezek" defaultThemeVersion="124226"/>
  <bookViews>
    <workbookView xWindow="11910" yWindow="3705" windowWidth="14400" windowHeight="14610" tabRatio="956"/>
  </bookViews>
  <sheets>
    <sheet name="Rekapitulacija" sheetId="32" r:id="rId1"/>
    <sheet name="N 10686_GD" sheetId="42" r:id="rId2"/>
    <sheet name="N 10685_GD" sheetId="43" r:id="rId3"/>
    <sheet name="N 10683_GD" sheetId="46" r:id="rId4"/>
    <sheet name="N 10682_GD" sheetId="47" r:id="rId5"/>
    <sheet name="SP 10684_GD" sheetId="48" r:id="rId6"/>
    <sheet name="N 33000_GD" sheetId="49" r:id="rId7"/>
    <sheet name="N 33250_GD" sheetId="50" r:id="rId8"/>
    <sheet name="N 33251_GD" sheetId="51" r:id="rId9"/>
    <sheet name="N 33252_GD" sheetId="52" r:id="rId10"/>
    <sheet name="N 33255_GD" sheetId="53" r:id="rId11"/>
    <sheet name="N 33254_GD" sheetId="56" r:id="rId12"/>
    <sheet name="N 33258_GD" sheetId="54" r:id="rId13"/>
    <sheet name="N 33259_GD" sheetId="55" r:id="rId14"/>
    <sheet name="PP GD" sheetId="57" r:id="rId15"/>
  </sheets>
  <definedNames>
    <definedName name="_xlnm._FilterDatabase" localSheetId="4" hidden="1">'N 10682_GD'!$A$6:$F$6</definedName>
    <definedName name="_xlnm._FilterDatabase" localSheetId="3" hidden="1">'N 10683_GD'!$A$6:$F$6</definedName>
    <definedName name="_xlnm._FilterDatabase" localSheetId="2" hidden="1">'N 10685_GD'!$A$6:$F$6</definedName>
    <definedName name="_xlnm._FilterDatabase" localSheetId="1" hidden="1">'N 10686_GD'!$A$6:$F$6</definedName>
    <definedName name="_xlnm._FilterDatabase" localSheetId="6" hidden="1">'N 33000_GD'!$A$6:$F$6</definedName>
    <definedName name="_xlnm._FilterDatabase" localSheetId="7" hidden="1">'N 33250_GD'!$A$6:$F$6</definedName>
    <definedName name="_xlnm._FilterDatabase" localSheetId="8" hidden="1">'N 33251_GD'!$A$6:$F$6</definedName>
    <definedName name="_xlnm._FilterDatabase" localSheetId="9" hidden="1">'N 33252_GD'!$A$6:$F$6</definedName>
    <definedName name="_xlnm._FilterDatabase" localSheetId="11" hidden="1">'N 33254_GD'!$A$6:$F$6</definedName>
    <definedName name="_xlnm._FilterDatabase" localSheetId="10" hidden="1">'N 33255_GD'!$A$6:$F$6</definedName>
    <definedName name="_xlnm._FilterDatabase" localSheetId="12" hidden="1">'N 33258_GD'!$A$6:$F$6</definedName>
    <definedName name="_xlnm._FilterDatabase" localSheetId="13" hidden="1">'N 33259_GD'!$A$6:$F$6</definedName>
    <definedName name="_xlnm._FilterDatabase" localSheetId="14" hidden="1">'PP GD'!$A$6:$F$6</definedName>
    <definedName name="_xlnm._FilterDatabase" localSheetId="5" hidden="1">'SP 10684_GD'!$A$6:$F$6</definedName>
    <definedName name="investicija" localSheetId="4">#REF!</definedName>
    <definedName name="investicija" localSheetId="3">#REF!</definedName>
    <definedName name="investicija" localSheetId="2">#REF!</definedName>
    <definedName name="investicija" localSheetId="1">#REF!</definedName>
    <definedName name="investicija" localSheetId="6">#REF!</definedName>
    <definedName name="investicija" localSheetId="7">#REF!</definedName>
    <definedName name="investicija" localSheetId="8">#REF!</definedName>
    <definedName name="investicija" localSheetId="9">#REF!</definedName>
    <definedName name="investicija" localSheetId="11">#REF!</definedName>
    <definedName name="investicija" localSheetId="10">#REF!</definedName>
    <definedName name="investicija" localSheetId="12">#REF!</definedName>
    <definedName name="investicija" localSheetId="13">#REF!</definedName>
    <definedName name="investicija" localSheetId="14">#REF!</definedName>
    <definedName name="investicija" localSheetId="0">Rekapitulacija!$H$5</definedName>
    <definedName name="investicija" localSheetId="5">#REF!</definedName>
    <definedName name="investicija">#REF!</definedName>
    <definedName name="_xlnm.Print_Area" localSheetId="4">'N 10682_GD'!$A$1:$F$75</definedName>
    <definedName name="_xlnm.Print_Area" localSheetId="3">'N 10683_GD'!$A$1:$F$85</definedName>
    <definedName name="_xlnm.Print_Area" localSheetId="2">'N 10685_GD'!$A$1:$F$89</definedName>
    <definedName name="_xlnm.Print_Area" localSheetId="1">'N 10686_GD'!$A$1:$F$85</definedName>
    <definedName name="_xlnm.Print_Area" localSheetId="6">'N 33000_GD'!$A$1:$F$94</definedName>
    <definedName name="_xlnm.Print_Area" localSheetId="7">'N 33250_GD'!$A$1:$F$75</definedName>
    <definedName name="_xlnm.Print_Area" localSheetId="8">'N 33251_GD'!$A$1:$F$75</definedName>
    <definedName name="_xlnm.Print_Area" localSheetId="9">'N 33252_GD'!$A$1:$F$75</definedName>
    <definedName name="_xlnm.Print_Area" localSheetId="11">'N 33254_GD'!$A$1:$F$85</definedName>
    <definedName name="_xlnm.Print_Area" localSheetId="10">'N 33255_GD'!$A$1:$F$85</definedName>
    <definedName name="_xlnm.Print_Area" localSheetId="12">'N 33258_GD'!$A$1:$F$75</definedName>
    <definedName name="_xlnm.Print_Area" localSheetId="13">'N 33259_GD'!$A$1:$F$75</definedName>
    <definedName name="_xlnm.Print_Area" localSheetId="14">'PP GD'!$A$1:$F$17</definedName>
    <definedName name="_xlnm.Print_Area" localSheetId="0">Rekapitulacija!$A$1:$G$33</definedName>
    <definedName name="_xlnm.Print_Area" localSheetId="5">'SP 10684_GD'!$A$1:$F$75</definedName>
    <definedName name="_xlnm.Print_Titles" localSheetId="4">'N 10682_GD'!$5:$6</definedName>
    <definedName name="_xlnm.Print_Titles" localSheetId="3">'N 10683_GD'!$5:$6</definedName>
    <definedName name="_xlnm.Print_Titles" localSheetId="2">'N 10685_GD'!$5:$6</definedName>
    <definedName name="_xlnm.Print_Titles" localSheetId="1">'N 10686_GD'!$5:$6</definedName>
    <definedName name="_xlnm.Print_Titles" localSheetId="6">'N 33000_GD'!$5:$6</definedName>
    <definedName name="_xlnm.Print_Titles" localSheetId="7">'N 33250_GD'!$5:$6</definedName>
    <definedName name="_xlnm.Print_Titles" localSheetId="8">'N 33251_GD'!$5:$6</definedName>
    <definedName name="_xlnm.Print_Titles" localSheetId="9">'N 33252_GD'!$5:$6</definedName>
    <definedName name="_xlnm.Print_Titles" localSheetId="11">'N 33254_GD'!$5:$6</definedName>
    <definedName name="_xlnm.Print_Titles" localSheetId="10">'N 33255_GD'!$5:$6</definedName>
    <definedName name="_xlnm.Print_Titles" localSheetId="12">'N 33258_GD'!$5:$6</definedName>
    <definedName name="_xlnm.Print_Titles" localSheetId="13">'N 33259_GD'!$5:$6</definedName>
    <definedName name="_xlnm.Print_Titles" localSheetId="14">'PP GD'!$5:$6</definedName>
    <definedName name="_xlnm.Print_Titles" localSheetId="5">'SP 10684_GD'!$5:$6</definedName>
  </definedNames>
  <calcPr calcId="145621"/>
</workbook>
</file>

<file path=xl/calcChain.xml><?xml version="1.0" encoding="utf-8"?>
<calcChain xmlns="http://schemas.openxmlformats.org/spreadsheetml/2006/main">
  <c r="F14" i="57" l="1"/>
  <c r="F16" i="57" s="1"/>
  <c r="G26" i="32" s="1"/>
  <c r="G27" i="32" s="1"/>
  <c r="F32" i="32" s="1"/>
  <c r="A8" i="57"/>
  <c r="F62" i="55" l="1"/>
  <c r="A24" i="48" l="1"/>
  <c r="A24" i="55"/>
  <c r="F22" i="55"/>
  <c r="A20" i="55"/>
  <c r="A24" i="54"/>
  <c r="F18" i="55"/>
  <c r="F17" i="55"/>
  <c r="F22" i="54"/>
  <c r="A20" i="54"/>
  <c r="F18" i="54"/>
  <c r="F17" i="54"/>
  <c r="F72" i="56"/>
  <c r="F68" i="56"/>
  <c r="F64" i="56"/>
  <c r="F60" i="56"/>
  <c r="F56" i="56"/>
  <c r="F52" i="56"/>
  <c r="F48" i="56"/>
  <c r="F44" i="56"/>
  <c r="F40" i="56"/>
  <c r="F36" i="56"/>
  <c r="F32" i="56"/>
  <c r="F28" i="56"/>
  <c r="F27" i="56"/>
  <c r="F23" i="56"/>
  <c r="F19" i="56"/>
  <c r="F18" i="56"/>
  <c r="F13" i="56"/>
  <c r="A11" i="56"/>
  <c r="F9" i="56"/>
  <c r="A7" i="56"/>
  <c r="F32" i="53"/>
  <c r="A30" i="53"/>
  <c r="F28" i="53"/>
  <c r="F27" i="53"/>
  <c r="F19" i="53"/>
  <c r="F18" i="53"/>
  <c r="A24" i="52"/>
  <c r="F22" i="52"/>
  <c r="A20" i="52"/>
  <c r="F18" i="52"/>
  <c r="F17" i="52"/>
  <c r="A24" i="51"/>
  <c r="F22" i="51"/>
  <c r="A20" i="51"/>
  <c r="F18" i="51"/>
  <c r="F17" i="51"/>
  <c r="A24" i="50"/>
  <c r="F22" i="50"/>
  <c r="F18" i="50"/>
  <c r="F17" i="50"/>
  <c r="F32" i="49"/>
  <c r="F28" i="49"/>
  <c r="F27" i="49"/>
  <c r="F19" i="49"/>
  <c r="F18" i="49"/>
  <c r="F22" i="48"/>
  <c r="A20" i="48"/>
  <c r="F18" i="48"/>
  <c r="F17" i="48"/>
  <c r="F22" i="47"/>
  <c r="A20" i="47"/>
  <c r="F18" i="47"/>
  <c r="F17" i="47"/>
  <c r="F32" i="46"/>
  <c r="A30" i="46"/>
  <c r="F28" i="46"/>
  <c r="F27" i="46"/>
  <c r="F19" i="46"/>
  <c r="F18" i="46"/>
  <c r="A38" i="43"/>
  <c r="F36" i="43"/>
  <c r="A34" i="43"/>
  <c r="A34" i="42"/>
  <c r="A30" i="42"/>
  <c r="F32" i="43"/>
  <c r="F31" i="43"/>
  <c r="F19" i="43"/>
  <c r="F18" i="43"/>
  <c r="F32" i="42"/>
  <c r="F28" i="42"/>
  <c r="F27" i="42"/>
  <c r="F19" i="42"/>
  <c r="F18" i="42"/>
  <c r="F83" i="56" l="1"/>
  <c r="F80" i="56"/>
  <c r="F76" i="56"/>
  <c r="A15" i="56"/>
  <c r="A20" i="50"/>
  <c r="F85" i="56" l="1"/>
  <c r="G18" i="32" s="1"/>
  <c r="A25" i="56"/>
  <c r="A34" i="56"/>
  <c r="A21" i="56"/>
  <c r="A30" i="56" l="1"/>
  <c r="A38" i="56" l="1"/>
  <c r="A42" i="56"/>
  <c r="A46" i="56" s="1"/>
  <c r="F58" i="55"/>
  <c r="F54" i="55"/>
  <c r="F50" i="55"/>
  <c r="F46" i="55"/>
  <c r="F42" i="55"/>
  <c r="F38" i="55"/>
  <c r="F34" i="55"/>
  <c r="F30" i="55"/>
  <c r="F26" i="55"/>
  <c r="F13" i="55"/>
  <c r="F9" i="55"/>
  <c r="A7" i="55"/>
  <c r="F62" i="54"/>
  <c r="F58" i="54"/>
  <c r="F54" i="54"/>
  <c r="F50" i="54"/>
  <c r="F46" i="54"/>
  <c r="F42" i="54"/>
  <c r="F38" i="54"/>
  <c r="F34" i="54"/>
  <c r="F30" i="54"/>
  <c r="F26" i="54"/>
  <c r="F13" i="54"/>
  <c r="F9" i="54"/>
  <c r="A7" i="54"/>
  <c r="A50" i="56" l="1"/>
  <c r="A54" i="56"/>
  <c r="F73" i="55"/>
  <c r="F70" i="55"/>
  <c r="F66" i="55"/>
  <c r="F70" i="54"/>
  <c r="F66" i="54"/>
  <c r="F73" i="54"/>
  <c r="A11" i="54"/>
  <c r="F72" i="53"/>
  <c r="F68" i="53"/>
  <c r="F64" i="53"/>
  <c r="F60" i="53"/>
  <c r="F56" i="53"/>
  <c r="F52" i="53"/>
  <c r="F48" i="53"/>
  <c r="F44" i="53"/>
  <c r="F40" i="53"/>
  <c r="F36" i="53"/>
  <c r="F23" i="53"/>
  <c r="F13" i="53"/>
  <c r="F9" i="53"/>
  <c r="A7" i="53"/>
  <c r="F62" i="52"/>
  <c r="F58" i="52"/>
  <c r="F54" i="52"/>
  <c r="F50" i="52"/>
  <c r="F46" i="52"/>
  <c r="F42" i="52"/>
  <c r="F38" i="52"/>
  <c r="F34" i="52"/>
  <c r="F30" i="52"/>
  <c r="F26" i="52"/>
  <c r="F13" i="52"/>
  <c r="F9" i="52"/>
  <c r="A7" i="52"/>
  <c r="F62" i="51"/>
  <c r="F58" i="51"/>
  <c r="F54" i="51"/>
  <c r="F50" i="51"/>
  <c r="F46" i="51"/>
  <c r="F42" i="51"/>
  <c r="F38" i="51"/>
  <c r="F34" i="51"/>
  <c r="F30" i="51"/>
  <c r="F26" i="51"/>
  <c r="F13" i="51"/>
  <c r="F9" i="51"/>
  <c r="A7" i="51"/>
  <c r="F62" i="50"/>
  <c r="F58" i="50"/>
  <c r="F54" i="50"/>
  <c r="F50" i="50"/>
  <c r="F46" i="50"/>
  <c r="F42" i="50"/>
  <c r="F38" i="50"/>
  <c r="F34" i="50"/>
  <c r="F30" i="50"/>
  <c r="F26" i="50"/>
  <c r="F13" i="50"/>
  <c r="F9" i="50"/>
  <c r="A7" i="50"/>
  <c r="F77" i="49"/>
  <c r="F76" i="49"/>
  <c r="F75" i="49"/>
  <c r="F74" i="49"/>
  <c r="F72" i="49"/>
  <c r="F68" i="49"/>
  <c r="A62" i="56" l="1"/>
  <c r="A58" i="56"/>
  <c r="A66" i="56"/>
  <c r="A70" i="56" s="1"/>
  <c r="A74" i="56" s="1"/>
  <c r="A78" i="56" s="1"/>
  <c r="A82" i="56" s="1"/>
  <c r="F75" i="55"/>
  <c r="G20" i="32" s="1"/>
  <c r="A11" i="55"/>
  <c r="F75" i="54"/>
  <c r="G19" i="32" s="1"/>
  <c r="A15" i="54"/>
  <c r="F83" i="53"/>
  <c r="F76" i="53"/>
  <c r="A11" i="53"/>
  <c r="F80" i="53"/>
  <c r="A15" i="53"/>
  <c r="F70" i="52"/>
  <c r="F66" i="52"/>
  <c r="F73" i="52"/>
  <c r="F70" i="51"/>
  <c r="F66" i="51"/>
  <c r="F73" i="51"/>
  <c r="F73" i="50"/>
  <c r="F70" i="50"/>
  <c r="F66" i="50"/>
  <c r="A15" i="55" l="1"/>
  <c r="A28" i="54"/>
  <c r="A32" i="54" s="1"/>
  <c r="F85" i="53"/>
  <c r="G17" i="32" s="1"/>
  <c r="A21" i="53"/>
  <c r="F75" i="52"/>
  <c r="G16" i="32" s="1"/>
  <c r="F75" i="51"/>
  <c r="G15" i="32" s="1"/>
  <c r="A11" i="51"/>
  <c r="F75" i="50"/>
  <c r="G14" i="32" s="1"/>
  <c r="A11" i="50"/>
  <c r="A28" i="55" l="1"/>
  <c r="A36" i="54"/>
  <c r="A25" i="53"/>
  <c r="A11" i="52"/>
  <c r="A15" i="52" s="1"/>
  <c r="A15" i="51"/>
  <c r="A15" i="50"/>
  <c r="A32" i="55" l="1"/>
  <c r="A36" i="55"/>
  <c r="A40" i="55" s="1"/>
  <c r="A40" i="54"/>
  <c r="A44" i="54" s="1"/>
  <c r="A34" i="53"/>
  <c r="A28" i="51"/>
  <c r="A32" i="51" s="1"/>
  <c r="A44" i="55" l="1"/>
  <c r="A48" i="55"/>
  <c r="A52" i="55" s="1"/>
  <c r="A56" i="55" s="1"/>
  <c r="A60" i="55" s="1"/>
  <c r="A64" i="55" s="1"/>
  <c r="A68" i="55" s="1"/>
  <c r="A72" i="55" s="1"/>
  <c r="A48" i="54"/>
  <c r="A52" i="54" s="1"/>
  <c r="A56" i="54" s="1"/>
  <c r="A60" i="54" s="1"/>
  <c r="A38" i="53"/>
  <c r="A42" i="53" s="1"/>
  <c r="A28" i="52"/>
  <c r="A32" i="52" s="1"/>
  <c r="A36" i="51"/>
  <c r="A28" i="50"/>
  <c r="A64" i="54" l="1"/>
  <c r="A68" i="54" s="1"/>
  <c r="A72" i="54" s="1"/>
  <c r="A46" i="53"/>
  <c r="A50" i="53" s="1"/>
  <c r="A54" i="53" s="1"/>
  <c r="A58" i="53" s="1"/>
  <c r="A62" i="53" s="1"/>
  <c r="A66" i="53" s="1"/>
  <c r="A70" i="53" s="1"/>
  <c r="A74" i="53" s="1"/>
  <c r="A78" i="53" s="1"/>
  <c r="A82" i="53" s="1"/>
  <c r="A36" i="52"/>
  <c r="A40" i="51"/>
  <c r="A32" i="50"/>
  <c r="A40" i="52" l="1"/>
  <c r="A44" i="51"/>
  <c r="A48" i="51" s="1"/>
  <c r="A52" i="51" s="1"/>
  <c r="A36" i="50"/>
  <c r="A56" i="51" l="1"/>
  <c r="A60" i="51" s="1"/>
  <c r="A64" i="51" s="1"/>
  <c r="A68" i="51" s="1"/>
  <c r="A72" i="51" s="1"/>
  <c r="A44" i="52"/>
  <c r="A40" i="50"/>
  <c r="A44" i="50" s="1"/>
  <c r="A48" i="50" s="1"/>
  <c r="A52" i="50" s="1"/>
  <c r="A56" i="50" s="1"/>
  <c r="A60" i="50" s="1"/>
  <c r="A64" i="50" s="1"/>
  <c r="A68" i="50" s="1"/>
  <c r="A72" i="50" s="1"/>
  <c r="A48" i="52" l="1"/>
  <c r="A52" i="52" s="1"/>
  <c r="A56" i="52" s="1"/>
  <c r="A60" i="52" s="1"/>
  <c r="F81" i="49"/>
  <c r="F64" i="49"/>
  <c r="F60" i="49"/>
  <c r="F56" i="49"/>
  <c r="F52" i="49"/>
  <c r="F48" i="49"/>
  <c r="F44" i="49"/>
  <c r="F40" i="49"/>
  <c r="F36" i="49"/>
  <c r="F23" i="49"/>
  <c r="F13" i="49"/>
  <c r="F9" i="49"/>
  <c r="A7" i="49"/>
  <c r="F62" i="48"/>
  <c r="F58" i="48"/>
  <c r="F54" i="48"/>
  <c r="F50" i="48"/>
  <c r="F46" i="48"/>
  <c r="F42" i="48"/>
  <c r="F38" i="48"/>
  <c r="F34" i="48"/>
  <c r="F30" i="48"/>
  <c r="F26" i="48"/>
  <c r="F13" i="48"/>
  <c r="F9" i="48"/>
  <c r="A7" i="48"/>
  <c r="F62" i="47"/>
  <c r="F58" i="47"/>
  <c r="F54" i="47"/>
  <c r="F50" i="47"/>
  <c r="F46" i="47"/>
  <c r="F42" i="47"/>
  <c r="F38" i="47"/>
  <c r="F34" i="47"/>
  <c r="F30" i="47"/>
  <c r="F26" i="47"/>
  <c r="F13" i="47"/>
  <c r="F9" i="47"/>
  <c r="A7" i="47"/>
  <c r="F72" i="46"/>
  <c r="F68" i="46"/>
  <c r="F64" i="46"/>
  <c r="F60" i="46"/>
  <c r="F56" i="46"/>
  <c r="F52" i="46"/>
  <c r="F48" i="46"/>
  <c r="F44" i="46"/>
  <c r="F40" i="46"/>
  <c r="F36" i="46"/>
  <c r="F23" i="46"/>
  <c r="F13" i="46"/>
  <c r="F9" i="46"/>
  <c r="A7" i="46"/>
  <c r="F23" i="43"/>
  <c r="A64" i="52" l="1"/>
  <c r="A68" i="52" s="1"/>
  <c r="A72" i="52" s="1"/>
  <c r="F89" i="49"/>
  <c r="F85" i="49"/>
  <c r="F92" i="49"/>
  <c r="A11" i="49"/>
  <c r="A15" i="49" s="1"/>
  <c r="F70" i="48"/>
  <c r="F66" i="48"/>
  <c r="F73" i="48"/>
  <c r="A11" i="48"/>
  <c r="A15" i="48" s="1"/>
  <c r="F73" i="47"/>
  <c r="F70" i="47"/>
  <c r="A11" i="47"/>
  <c r="F66" i="47"/>
  <c r="F80" i="46"/>
  <c r="F76" i="46"/>
  <c r="F83" i="46"/>
  <c r="A11" i="46"/>
  <c r="F76" i="43"/>
  <c r="F72" i="43"/>
  <c r="F68" i="43"/>
  <c r="F64" i="43"/>
  <c r="F60" i="43"/>
  <c r="F56" i="43"/>
  <c r="F52" i="43"/>
  <c r="F48" i="43"/>
  <c r="F44" i="43"/>
  <c r="F40" i="43"/>
  <c r="F27" i="43"/>
  <c r="F13" i="43"/>
  <c r="F9" i="43"/>
  <c r="A7" i="43"/>
  <c r="F72" i="42"/>
  <c r="F68" i="42"/>
  <c r="F64" i="42"/>
  <c r="F60" i="42"/>
  <c r="F56" i="42"/>
  <c r="F52" i="42"/>
  <c r="F48" i="42"/>
  <c r="F44" i="42"/>
  <c r="F40" i="42"/>
  <c r="F36" i="42"/>
  <c r="F23" i="42"/>
  <c r="F13" i="42"/>
  <c r="F9" i="42"/>
  <c r="A7" i="42"/>
  <c r="A21" i="49" l="1"/>
  <c r="A25" i="49" s="1"/>
  <c r="F94" i="49"/>
  <c r="G13" i="32" s="1"/>
  <c r="F75" i="48"/>
  <c r="G12" i="32" s="1"/>
  <c r="F75" i="47"/>
  <c r="G11" i="32" s="1"/>
  <c r="A15" i="47"/>
  <c r="F85" i="46"/>
  <c r="G10" i="32" s="1"/>
  <c r="A15" i="46"/>
  <c r="F84" i="43"/>
  <c r="F80" i="43"/>
  <c r="F87" i="43"/>
  <c r="A11" i="43"/>
  <c r="F80" i="42"/>
  <c r="F76" i="42"/>
  <c r="F83" i="42"/>
  <c r="A30" i="49" l="1"/>
  <c r="A34" i="49" s="1"/>
  <c r="A38" i="49" s="1"/>
  <c r="A42" i="49" s="1"/>
  <c r="A28" i="48"/>
  <c r="A32" i="48" s="1"/>
  <c r="A36" i="48" s="1"/>
  <c r="A24" i="47"/>
  <c r="A21" i="46"/>
  <c r="A25" i="46"/>
  <c r="F89" i="43"/>
  <c r="G9" i="32" s="1"/>
  <c r="A15" i="43"/>
  <c r="F85" i="42"/>
  <c r="G8" i="32" s="1"/>
  <c r="A46" i="49" l="1"/>
  <c r="A50" i="49" s="1"/>
  <c r="A40" i="48"/>
  <c r="A28" i="47"/>
  <c r="A32" i="47" s="1"/>
  <c r="A34" i="46"/>
  <c r="A21" i="43"/>
  <c r="A25" i="43" s="1"/>
  <c r="A29" i="43" s="1"/>
  <c r="A54" i="49" l="1"/>
  <c r="A58" i="49"/>
  <c r="A62" i="49" s="1"/>
  <c r="A66" i="49" s="1"/>
  <c r="A44" i="48"/>
  <c r="A48" i="48" s="1"/>
  <c r="A36" i="47"/>
  <c r="A38" i="46"/>
  <c r="A42" i="43"/>
  <c r="A70" i="49" l="1"/>
  <c r="A79" i="49" s="1"/>
  <c r="A83" i="49" s="1"/>
  <c r="A87" i="49" s="1"/>
  <c r="A91" i="49" s="1"/>
  <c r="A52" i="48"/>
  <c r="A56" i="48"/>
  <c r="A60" i="48" s="1"/>
  <c r="A64" i="48" s="1"/>
  <c r="A68" i="48" s="1"/>
  <c r="A42" i="46"/>
  <c r="A46" i="46" s="1"/>
  <c r="A40" i="47"/>
  <c r="A44" i="47" s="1"/>
  <c r="A46" i="43"/>
  <c r="A50" i="43" s="1"/>
  <c r="A72" i="48" l="1"/>
  <c r="A48" i="47"/>
  <c r="A52" i="47" s="1"/>
  <c r="A56" i="47" s="1"/>
  <c r="A50" i="46"/>
  <c r="A54" i="46" s="1"/>
  <c r="A54" i="43"/>
  <c r="A58" i="43" s="1"/>
  <c r="A60" i="47" l="1"/>
  <c r="A64" i="47" s="1"/>
  <c r="A68" i="47" s="1"/>
  <c r="A72" i="47" s="1"/>
  <c r="A58" i="46"/>
  <c r="A62" i="46" s="1"/>
  <c r="A66" i="46" s="1"/>
  <c r="A70" i="46" s="1"/>
  <c r="A74" i="46" s="1"/>
  <c r="A78" i="46" s="1"/>
  <c r="A82" i="46" s="1"/>
  <c r="A62" i="43"/>
  <c r="A66" i="43" s="1"/>
  <c r="A70" i="43" s="1"/>
  <c r="A74" i="43" s="1"/>
  <c r="A78" i="43" s="1"/>
  <c r="A82" i="43" s="1"/>
  <c r="A86" i="43" s="1"/>
  <c r="A11" i="42"/>
  <c r="A15" i="42" s="1"/>
  <c r="A21" i="42" s="1"/>
  <c r="A25" i="42" s="1"/>
  <c r="A38" i="42" s="1"/>
  <c r="A42" i="42" s="1"/>
  <c r="A46" i="42" s="1"/>
  <c r="A50" i="42" s="1"/>
  <c r="A54" i="42" s="1"/>
  <c r="A58" i="42" s="1"/>
  <c r="A62" i="42" s="1"/>
  <c r="A66" i="42" s="1"/>
  <c r="A70" i="42" s="1"/>
  <c r="A74" i="42" s="1"/>
  <c r="A78" i="42" s="1"/>
  <c r="A82" i="42" s="1"/>
  <c r="G21" i="32" l="1"/>
  <c r="F31" i="32" s="1"/>
  <c r="F33" i="32" s="1"/>
</calcChain>
</file>

<file path=xl/sharedStrings.xml><?xml version="1.0" encoding="utf-8"?>
<sst xmlns="http://schemas.openxmlformats.org/spreadsheetml/2006/main" count="1068" uniqueCount="180">
  <si>
    <t>Z. ŠT.</t>
  </si>
  <si>
    <t>kos</t>
  </si>
  <si>
    <t>SKUPAJ:</t>
  </si>
  <si>
    <t xml:space="preserve">R E K A P I T U L A C I J A </t>
  </si>
  <si>
    <t>material plinovoda</t>
  </si>
  <si>
    <t>dimenzija
plinovoda</t>
  </si>
  <si>
    <t>dolžina trase
plinovoda</t>
  </si>
  <si>
    <t>investicija</t>
  </si>
  <si>
    <t>( m )</t>
  </si>
  <si>
    <t xml:space="preserve">POPIS MATERIALA IN DEL S PREDRAČUNOM </t>
  </si>
  <si>
    <t>GRADBENA DELA</t>
  </si>
  <si>
    <t>KOLIČINA</t>
  </si>
  <si>
    <t>ENOTA</t>
  </si>
  <si>
    <t>Zakoličba</t>
  </si>
  <si>
    <t>Asfalt na vozišču - rezanje in rušenje</t>
  </si>
  <si>
    <t>Planiranje dna jarka z natančnostjo +,- 3 cm.</t>
  </si>
  <si>
    <t>Planiranje dna jarka</t>
  </si>
  <si>
    <t>Odvoz odvečnega izkopanega materiala, z vsemi manipulacijami na stalno deponijo, vključno s pristojbino.</t>
  </si>
  <si>
    <t>Odvoz materiala</t>
  </si>
  <si>
    <t>Zasip - posteljica / plinovodi</t>
  </si>
  <si>
    <t>Opozorilni trak</t>
  </si>
  <si>
    <t>Zasip - obstoječi izkopani material</t>
  </si>
  <si>
    <t>AB plošča</t>
  </si>
  <si>
    <t>Postavitev in obbetoniranje litoželezne kape.</t>
  </si>
  <si>
    <t>Obbetoniranje LŽ kape</t>
  </si>
  <si>
    <t>Fizična zaščita podzemnih instalacij (zaščitna cev l = 2,0m na obeh straneh zaprta s polstjo in objemko ter njeno obsutje).</t>
  </si>
  <si>
    <t>Zaščita podzemnih instalacij-plinovodi</t>
  </si>
  <si>
    <t>Zavarovanje in nadzor podzemnih instalacij</t>
  </si>
  <si>
    <t>Stroški zapore ceste, prometna signalizacija in osvetlitev zapore - ocena.
(obračun po dejanskih stroških oz. po m)</t>
  </si>
  <si>
    <t>Zapora ceste - signalizacija / plinovodi</t>
  </si>
  <si>
    <t>Nepredvidena dela odobrena s strani nadzora in obračunana po analizi cen v skladu s kalkulativnimi elementi.</t>
  </si>
  <si>
    <t>Nepredvidena  dela</t>
  </si>
  <si>
    <t>Geodetski posnetek</t>
  </si>
  <si>
    <t>Geodetski posnetki s kartiranjem.</t>
  </si>
  <si>
    <t>Rezanje, rušenje in odstranitev asfalta na vozišču, z vsemi manipulacijami, z odvozom na stalno deponijo in vključno s pristojbino.</t>
  </si>
  <si>
    <t>a) strojni izkop</t>
  </si>
  <si>
    <t>b) ročni izkop</t>
  </si>
  <si>
    <t xml:space="preserve">
OPIS POSTAVKE
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</si>
  <si>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</si>
  <si>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</si>
  <si>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</si>
  <si>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</si>
  <si>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</si>
  <si>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</si>
  <si>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</si>
  <si>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</si>
  <si>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 GRADBENA DELA</t>
  </si>
  <si>
    <t>A - GLAVNI PLINOVODI</t>
  </si>
  <si>
    <t>št.</t>
  </si>
  <si>
    <t>šifra
plinovoda</t>
  </si>
  <si>
    <t>4.1.1</t>
  </si>
  <si>
    <t>4.1.2</t>
  </si>
  <si>
    <t>4.0</t>
  </si>
  <si>
    <t>4.1</t>
  </si>
  <si>
    <t>plinovod PE63 - Z.C. PE110</t>
  </si>
  <si>
    <t>Priprava gradbišča, zarisovanje trase, določitev globin izkopa in zakoličba trase, zavarovanje zakoličbe in izdelava zakoličbenega načrta.</t>
  </si>
  <si>
    <r>
      <t xml:space="preserve">Dobava in vgrajevanje </t>
    </r>
    <r>
      <rPr>
        <b/>
        <sz val="10"/>
        <rFont val="Arial"/>
        <family val="2"/>
        <charset val="238"/>
      </rPr>
      <t>dvoslojnega</t>
    </r>
    <r>
      <rPr>
        <sz val="10"/>
        <rFont val="Arial"/>
        <family val="2"/>
        <charset val="238"/>
      </rPr>
      <t xml:space="preserve"> asfalta, odstranjevanje sloja tampona v debelini grobega in finega asfalta, fino planiranje in valjanje podlage, obrizg  z emulzijo, obdelava stika med novim in starim asfaltom in (po potrebi) obnovitvitev horizontalne prometne signalizacije.</t>
    </r>
  </si>
  <si>
    <t>vozišče: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</si>
  <si>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50/70 A3, d = 6 cm</t>
    </r>
  </si>
  <si>
    <t>Kombinirani izkop - odvoz na deponijo</t>
  </si>
  <si>
    <t>Dobava in vgradnja posteljice z dopeljanim peskom 0/4 mm za posteljico in obsip plinovoda, do višine 10 cm nad temenom cevi (po detajlu iz projekta), s planiranjem in utrjevanjem. Natančnost izdelave posteljice je +/- 1 cm.</t>
  </si>
  <si>
    <t xml:space="preserve">Zasip z obstoječim materialom do višine potrebne za končno ureditev terena, s komprimiranjem v slojih deb. 20 cm do predpisane zbitosti in planiranje površine s točnostjo +- 1.0 cm </t>
  </si>
  <si>
    <t>Zasip - tamponski material - 0/32 mm</t>
  </si>
  <si>
    <t xml:space="preserve">Dobava in vgradnja tamponskega drobljenca, zrnatosti od 0 do 32 mm za nosilni sloj, s komprimiranjem po slojih do predpisane zbitosti in planiranje površine s točnostjo +- 1.0 cm. Vgradnja 0,40 cm pod zgornjim ustrojem ceste. 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</si>
  <si>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</si>
  <si>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</si>
  <si>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Dobava montažne armiranobetonske plošče iz C 12/15 za cestno kapo in postavitev na niveleto.</t>
  </si>
  <si>
    <t>PE 63x5,8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</si>
  <si>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</si>
  <si>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 xml:space="preserve"> PE 100</t>
  </si>
  <si>
    <t xml:space="preserve">S K U P A J :    </t>
  </si>
  <si>
    <t>Peščena površina - makadamsko vozišče</t>
  </si>
  <si>
    <t>Odstranitev peščene površine (makadamskega vozišča) debeline do 20 cm, z vsemi manipulacijami, z odvozom na stalno deponijo, vključno s pristojbino in ureditvijo v prvotno stanje. Količina spodnjega in zgornjega ustroja je upoštevana pod postavko tamponov. Izvedba po zahtevi upravljalca ceste.</t>
  </si>
  <si>
    <t>odsek</t>
  </si>
  <si>
    <t>4.1.3</t>
  </si>
  <si>
    <t>4.1.4</t>
  </si>
  <si>
    <t>7 - GLINCE DOLNICE</t>
  </si>
  <si>
    <t>Cesta Andreja Bitenca
odcep 1</t>
  </si>
  <si>
    <t>N 10686</t>
  </si>
  <si>
    <t>Cesta Andreja Bitenca
odcep 2</t>
  </si>
  <si>
    <t>N 10685</t>
  </si>
  <si>
    <t>Ulica Nade 
Čamernikove</t>
  </si>
  <si>
    <t>N 10683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</si>
  <si>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</si>
  <si>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</si>
  <si>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</si>
  <si>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</si>
  <si>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</si>
  <si>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</si>
  <si>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</si>
  <si>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</si>
  <si>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Jarčeva ulica</t>
  </si>
  <si>
    <t>N 10682</t>
  </si>
  <si>
    <t>Vagajeva ulica</t>
  </si>
  <si>
    <t>SP 10684</t>
  </si>
  <si>
    <t>Cesta Andreja Bitenca
odsek 1, odsek 2</t>
  </si>
  <si>
    <t>N 33000</t>
  </si>
  <si>
    <t>Zakrajškova ulica 
odsek 1
Zalaznikova ulica
odsek 1, odsek 2</t>
  </si>
  <si>
    <t>N 33250</t>
  </si>
  <si>
    <t>PE 110x6,6
PE 63x5,8</t>
  </si>
  <si>
    <t>PE 225x13,4</t>
  </si>
  <si>
    <t>Zalaznikova ulica
odcep 1</t>
  </si>
  <si>
    <t>N 33251</t>
  </si>
  <si>
    <t>Zakrajškova ulica
odsek 2</t>
  </si>
  <si>
    <t>N 33252</t>
  </si>
  <si>
    <t>N 33255</t>
  </si>
  <si>
    <t>Zakrajškova ulica
odcep 2
Galičeva ulica</t>
  </si>
  <si>
    <t>Blažičeva ulica
odsek 1, odsek 2</t>
  </si>
  <si>
    <t>Blažičeva ulica
odcep 1</t>
  </si>
  <si>
    <t>PLINOVOD N 10686, PE 63x5,8</t>
  </si>
  <si>
    <t>CESTA ANDREJA BITENCA ODCEP 1</t>
  </si>
  <si>
    <t>PLINOVOD N 10685, PE 63x5,8</t>
  </si>
  <si>
    <t>CESTA ANDREJA BITENCA ODCEP 2</t>
  </si>
  <si>
    <t>PLINOVOD N 10682, PE 63x5,8</t>
  </si>
  <si>
    <t>PLINOVOD N 10683, PE 63x5,8</t>
  </si>
  <si>
    <t>ULICA NADE ČAMERNIKOVE</t>
  </si>
  <si>
    <t>JARČEVA ULICA</t>
  </si>
  <si>
    <t>SKUPINSKI PRIKLJUČNI PLINOVOD SP 10684, PE 63x5,8</t>
  </si>
  <si>
    <t>VAGAJEVA ULICA</t>
  </si>
  <si>
    <t>PLINOVOD N 33000, PE 225x13,4</t>
  </si>
  <si>
    <t>CESTA ANDREJA BITENCA ODSEK 1, ODSEK 2</t>
  </si>
  <si>
    <t>plinovod PE225 - Z.C. PE315</t>
  </si>
  <si>
    <t>Horizontalno vrtanje - vodeno vrtanje - za cev fi 225</t>
  </si>
  <si>
    <t>Izdelava vodene vrtine za cev fi 280mm za uvlačenje PE/HD cevi 1x fi 225mm po tehnologiji HDD, v zemljini III. - IV. kat.</t>
  </si>
  <si>
    <t>fi 280mm</t>
  </si>
  <si>
    <t>Dobava in montaža PE oplaščene plinske cevi fi 225 mm, PE 100, po SIST EN 12007-2, SDR 17 dodatno oplaščena z zaščitnim plaščem proti nastanku risov in brazd.</t>
  </si>
  <si>
    <t>Dobava vode za potrebe vrtanja</t>
  </si>
  <si>
    <t>m3</t>
  </si>
  <si>
    <t>Dobava bentonita za potrebe vrtanja</t>
  </si>
  <si>
    <t>kg</t>
  </si>
  <si>
    <t>Premik garniture</t>
  </si>
  <si>
    <t>PLINOVOD N 33250, PE 110x6,6 in PE 63x5,8</t>
  </si>
  <si>
    <t xml:space="preserve"> </t>
  </si>
  <si>
    <t>ZAKRAJŠKOVA ULICA ODSEK 1, ZALAZNIKOVA UL. ODSEK 1, ODSEK 2</t>
  </si>
  <si>
    <t>PLINOVOD N 33251, PE 63x5,8</t>
  </si>
  <si>
    <t>ZALAZNIKOVA ULICA ODCEP 1</t>
  </si>
  <si>
    <t>PLINOVOD N 33252, PE 63x5,8</t>
  </si>
  <si>
    <t>ZAKRAJŠKOVA ULICA ODSEK 2</t>
  </si>
  <si>
    <t>PLINOVOD N 33255, PE 63x5,8</t>
  </si>
  <si>
    <t>ZAKRAJŠKOVA ULICA ODCEP 2, GALIČEVA ULICA</t>
  </si>
  <si>
    <t>BLAŽIČEVA ULICA ODSEK 1, ODSEK 2</t>
  </si>
  <si>
    <t>BLAŽIČEVA ULICA ODCEP 1</t>
  </si>
  <si>
    <t>N 33258</t>
  </si>
  <si>
    <t>N 33259</t>
  </si>
  <si>
    <t>PLINOVOD N 33258 , PE 63x5,8</t>
  </si>
  <si>
    <t>PLINOVOD N 33259 , PE 63x5,8</t>
  </si>
  <si>
    <t>Asfalt - vgradnja vozišče 10 cm</t>
  </si>
  <si>
    <r>
      <rPr>
        <b/>
        <sz val="10"/>
        <rFont val="Arial"/>
        <family val="2"/>
        <charset val="238"/>
      </rPr>
      <t>asfaltbeton</t>
    </r>
    <r>
      <rPr>
        <sz val="10"/>
        <rFont val="Arial"/>
        <family val="2"/>
        <charset val="238"/>
      </rPr>
      <t>: vezana obrabno zaporna plast AC 11 surf B 50/70 A3,  d = 4 cm</t>
    </r>
  </si>
  <si>
    <t xml:space="preserve">Kombinirani izkop jarka za cevovod v terenu III-V kategorije, globine do 2,0 m z direktnim nakladanjem na kamion in odvozom na stalno deponijo, vključno s pristojbino.                                                                                                                                                                                                                                                    </t>
  </si>
  <si>
    <t>Delovni plato</t>
  </si>
  <si>
    <t>Izkop in ponovna izdelava začasnega delovnega platoja (pred pričetkom izvajanja voziščne konstrukcije) iz drobljenega naravnega kamnitega materiala v debelini do 60 cm. V ceni je zajet izkop do globine 60 cm, prevoz do začasne gradbene deponije, prevoz materiala iz začasne gradbene deponije do gradbišča in vgradnja do globine 60 cm z razprostiranjem, utrjevanjem in vzdrževanjem v času gradnje. V ceni je potrebno upoštevati izkop delovnega platoja v debelini 60 cm, odvoz na začasno delovno deponijo, vse prevoze iz začasne gradbene deponije na območje gradbišča ter izdelavo novega delovnega platoja v debelini 60 cm. Obračun po izkazu kubatur.</t>
  </si>
  <si>
    <t>4.1.13</t>
  </si>
  <si>
    <t>Zakrajškova ulica
odcep 1</t>
  </si>
  <si>
    <t>N 33254</t>
  </si>
  <si>
    <t>PLINOVOD N 33254, PE 63x5,8</t>
  </si>
  <si>
    <t>ZAKRAJŠKOVA ULICA ODCEP 1</t>
  </si>
  <si>
    <t>B - PRIKLJUČNI PLINOVODI</t>
  </si>
  <si>
    <t>območje</t>
  </si>
  <si>
    <t>OZNAKA</t>
  </si>
  <si>
    <t>št. priključnih plinovodov</t>
  </si>
  <si>
    <t>( kos )</t>
  </si>
  <si>
    <t>PRIKLJUČEK I</t>
  </si>
  <si>
    <t xml:space="preserve"> PE100</t>
  </si>
  <si>
    <t>PE32x3.0</t>
  </si>
  <si>
    <t xml:space="preserve">S K U P A J - B :    </t>
  </si>
  <si>
    <t>OPIS</t>
  </si>
  <si>
    <t>investicija ( EUR )</t>
  </si>
  <si>
    <t>GLAVNI PLINOVODI</t>
  </si>
  <si>
    <t>PRIKLJUČNI PLINOVODI</t>
  </si>
  <si>
    <t>SKUPNA VSOTA :</t>
  </si>
  <si>
    <t>4.1.14</t>
  </si>
  <si>
    <t>Glince, Dolnice</t>
  </si>
  <si>
    <t>Gradbena dela za izvedbo priključnega plinovoda tipa PRIKLJUČEK 1</t>
  </si>
  <si>
    <t>Gradbena dela za izvedo priključnega plinovoda tipa PRIKLJUČEK 1, ki zajemajo:</t>
  </si>
  <si>
    <t>Kombinirani izkop jarka v zemljini III. kategorije, globine do 2,0 m z nakladanjem na kamion in planiranje dna jarka v območju javne površine do parcelne meje.</t>
  </si>
  <si>
    <t>Izdelava posteljice in ročni obsip cevi po celotni dolžini izkopa za priključni plinovod (do stavbe).</t>
  </si>
  <si>
    <t>Dobava in polaganje opozorilnega PVC traku po celotni dolžini izkopa za priključni plinovod (do stavbe).</t>
  </si>
  <si>
    <t>Zasip jarka z izkopanim materialom in vzpostavitev v prvotno stanje v območju javne površine do parcelne meje.</t>
  </si>
  <si>
    <r>
      <t>kos</t>
    </r>
    <r>
      <rPr>
        <vertAlign val="superscript"/>
        <sz val="10"/>
        <rFont val="Arial"/>
        <family val="2"/>
        <charset val="238"/>
      </rPr>
      <t>1</t>
    </r>
  </si>
  <si>
    <t>PRIKLJUČNI PLINOVODI (100 mbar)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</si>
</sst>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SIT&quot;_-;\-* #,##0.00\ &quot;SIT&quot;_-;_-* &quot;-&quot;??\ &quot;SIT&quot;_-;_-@_-"/>
    <numFmt numFmtId="165" formatCode=";;;"/>
    <numFmt numFmtId="166" formatCode="_-* #,##0.00\ _S_I_T_-;\-* #,##0.00\ _S_I_T_-;_-* &quot;-&quot;??\ _S_I_T_-;_-@_-"/>
    <numFmt numFmtId="167" formatCode="#,#00"/>
    <numFmt numFmtId="168" formatCode="#,"/>
    <numFmt numFmtId="169" formatCode="m\o\n\th\ d\,\ yyyy"/>
  </numFmts>
  <fonts count="29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strike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Courier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name val="Times New Roman"/>
      <family val="1"/>
    </font>
    <font>
      <sz val="12"/>
      <name val="Courier"/>
      <family val="1"/>
      <charset val="238"/>
    </font>
    <font>
      <sz val="10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DashDotDot">
        <color indexed="64"/>
      </top>
      <bottom/>
      <diagonal/>
    </border>
  </borders>
  <cellStyleXfs count="85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3" fillId="0" borderId="0"/>
    <xf numFmtId="169" fontId="14" fillId="0" borderId="0">
      <protection locked="0"/>
    </xf>
    <xf numFmtId="169" fontId="14" fillId="0" borderId="0">
      <protection locked="0"/>
    </xf>
    <xf numFmtId="167" fontId="14" fillId="0" borderId="0">
      <protection locked="0"/>
    </xf>
    <xf numFmtId="167" fontId="14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0" fontId="13" fillId="0" borderId="0"/>
    <xf numFmtId="0" fontId="19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3" fillId="0" borderId="0" applyFill="0" applyBorder="0"/>
    <xf numFmtId="0" fontId="18" fillId="0" borderId="0"/>
    <xf numFmtId="168" fontId="14" fillId="0" borderId="10">
      <protection locked="0"/>
    </xf>
    <xf numFmtId="168" fontId="14" fillId="0" borderId="10">
      <protection locked="0"/>
    </xf>
    <xf numFmtId="166" fontId="3" fillId="0" borderId="0" applyFont="0" applyFill="0" applyBorder="0" applyAlignment="0" applyProtection="0"/>
    <xf numFmtId="0" fontId="22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6" fontId="22" fillId="0" borderId="0" applyFont="0" applyFill="0" applyBorder="0" applyAlignment="0" applyProtection="0"/>
    <xf numFmtId="0" fontId="21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0" borderId="0"/>
  </cellStyleXfs>
  <cellXfs count="118">
    <xf numFmtId="0" fontId="0" fillId="0" borderId="0" xfId="0"/>
    <xf numFmtId="4" fontId="3" fillId="0" borderId="0" xfId="0" applyNumberFormat="1" applyFont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Protection="1"/>
    <xf numFmtId="0" fontId="6" fillId="0" borderId="0" xfId="0" applyFont="1" applyAlignment="1" applyProtection="1">
      <alignment horizontal="left"/>
    </xf>
    <xf numFmtId="4" fontId="11" fillId="0" borderId="0" xfId="0" applyNumberFormat="1" applyFont="1" applyAlignment="1" applyProtection="1">
      <alignment horizontal="right" vertical="top"/>
      <protection locked="0"/>
    </xf>
    <xf numFmtId="4" fontId="7" fillId="0" borderId="2" xfId="0" applyNumberFormat="1" applyFont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top" wrapText="1"/>
    </xf>
    <xf numFmtId="0" fontId="10" fillId="0" borderId="0" xfId="0" applyFont="1" applyFill="1" applyProtection="1"/>
    <xf numFmtId="0" fontId="9" fillId="0" borderId="0" xfId="0" applyFont="1" applyFill="1" applyProtection="1"/>
    <xf numFmtId="4" fontId="5" fillId="0" borderId="5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vertical="center"/>
    </xf>
    <xf numFmtId="49" fontId="3" fillId="0" borderId="6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/>
    <xf numFmtId="4" fontId="5" fillId="0" borderId="1" xfId="0" applyNumberFormat="1" applyFont="1" applyBorder="1" applyAlignment="1" applyProtection="1">
      <alignment horizontal="center" vertical="center" textRotation="90" wrapText="1"/>
      <protection locked="0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3" xfId="0" applyNumberFormat="1" applyFont="1" applyFill="1" applyBorder="1" applyAlignment="1" applyProtection="1">
      <alignment horizontal="right" vertical="top"/>
      <protection locked="0"/>
    </xf>
    <xf numFmtId="4" fontId="7" fillId="0" borderId="0" xfId="0" applyNumberFormat="1" applyFont="1" applyFill="1" applyAlignment="1" applyProtection="1">
      <alignment horizontal="right" vertical="top"/>
      <protection locked="0"/>
    </xf>
    <xf numFmtId="0" fontId="3" fillId="0" borderId="6" xfId="0" applyFont="1" applyFill="1" applyBorder="1" applyAlignment="1" applyProtection="1">
      <alignment horizontal="center" vertical="center"/>
    </xf>
    <xf numFmtId="4" fontId="3" fillId="0" borderId="6" xfId="1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 wrapText="1"/>
    </xf>
    <xf numFmtId="4" fontId="5" fillId="0" borderId="6" xfId="1" applyNumberFormat="1" applyFont="1" applyFill="1" applyBorder="1" applyAlignment="1" applyProtection="1">
      <alignment horizontal="center"/>
    </xf>
    <xf numFmtId="4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vertical="center" wrapText="1"/>
    </xf>
    <xf numFmtId="0" fontId="3" fillId="0" borderId="6" xfId="0" applyFont="1" applyFill="1" applyBorder="1" applyAlignment="1" applyProtection="1">
      <alignment horizontal="left" vertical="center"/>
    </xf>
    <xf numFmtId="4" fontId="3" fillId="0" borderId="6" xfId="1" applyNumberFormat="1" applyFont="1" applyFill="1" applyBorder="1" applyAlignment="1" applyProtection="1">
      <alignment horizontal="right" vertical="center"/>
    </xf>
    <xf numFmtId="4" fontId="5" fillId="0" borderId="6" xfId="1" applyNumberFormat="1" applyFont="1" applyFill="1" applyBorder="1" applyAlignment="1" applyProtection="1">
      <alignment horizontal="right"/>
    </xf>
    <xf numFmtId="49" fontId="5" fillId="0" borderId="0" xfId="0" applyNumberFormat="1" applyFont="1" applyFill="1" applyBorder="1" applyAlignment="1" applyProtection="1">
      <alignment horizontal="left" vertical="top" wrapText="1"/>
      <protection locked="0"/>
    </xf>
    <xf numFmtId="4" fontId="3" fillId="0" borderId="0" xfId="0" applyNumberFormat="1" applyFont="1" applyProtection="1">
      <protection locked="0"/>
    </xf>
    <xf numFmtId="0" fontId="3" fillId="0" borderId="0" xfId="0" applyFont="1" applyFill="1" applyAlignment="1" applyProtection="1">
      <alignment horizont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3" fillId="0" borderId="11" xfId="0" applyFont="1" applyFill="1" applyBorder="1" applyProtection="1"/>
    <xf numFmtId="0" fontId="3" fillId="0" borderId="11" xfId="0" applyFont="1" applyFill="1" applyBorder="1" applyAlignment="1" applyProtection="1">
      <alignment horizontal="center"/>
    </xf>
    <xf numFmtId="49" fontId="6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horizontal="centerContinuous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49" fontId="28" fillId="0" borderId="0" xfId="0" applyNumberFormat="1" applyFont="1" applyAlignment="1" applyProtection="1">
      <alignment horizontal="left" vertical="top"/>
    </xf>
    <xf numFmtId="49" fontId="5" fillId="0" borderId="1" xfId="0" applyNumberFormat="1" applyFont="1" applyBorder="1" applyAlignment="1" applyProtection="1">
      <alignment horizontal="center" vertical="center" textRotation="9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textRotation="90"/>
    </xf>
    <xf numFmtId="4" fontId="5" fillId="0" borderId="1" xfId="0" applyNumberFormat="1" applyFont="1" applyBorder="1" applyAlignment="1" applyProtection="1">
      <alignment horizontal="center" vertical="center" textRotation="90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top"/>
    </xf>
    <xf numFmtId="165" fontId="5" fillId="0" borderId="2" xfId="0" applyNumberFormat="1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wrapText="1"/>
    </xf>
    <xf numFmtId="0" fontId="5" fillId="0" borderId="0" xfId="855" applyFont="1" applyAlignment="1" applyProtection="1">
      <alignment horizontal="left" vertical="top"/>
    </xf>
    <xf numFmtId="0" fontId="3" fillId="0" borderId="0" xfId="0" applyFont="1" applyProtection="1"/>
    <xf numFmtId="4" fontId="3" fillId="0" borderId="0" xfId="0" applyNumberFormat="1" applyFont="1" applyProtection="1"/>
    <xf numFmtId="0" fontId="3" fillId="0" borderId="0" xfId="855" applyFont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3" fillId="0" borderId="0" xfId="855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/>
    </xf>
    <xf numFmtId="4" fontId="3" fillId="0" borderId="0" xfId="0" applyNumberFormat="1" applyFont="1" applyAlignment="1" applyProtection="1">
      <alignment horizontal="right"/>
    </xf>
    <xf numFmtId="0" fontId="5" fillId="0" borderId="0" xfId="0" applyFont="1" applyFill="1" applyAlignment="1" applyProtection="1">
      <alignment horizontal="justify" vertical="top"/>
    </xf>
    <xf numFmtId="0" fontId="3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 vertical="top"/>
    </xf>
    <xf numFmtId="0" fontId="5" fillId="0" borderId="3" xfId="0" applyFont="1" applyFill="1" applyBorder="1" applyAlignment="1" applyProtection="1">
      <alignment vertical="top"/>
    </xf>
    <xf numFmtId="0" fontId="5" fillId="0" borderId="3" xfId="0" applyFont="1" applyFill="1" applyBorder="1" applyAlignment="1" applyProtection="1">
      <alignment horizontal="lef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5" fillId="0" borderId="3" xfId="0" applyNumberFormat="1" applyFont="1" applyFill="1" applyBorder="1" applyAlignment="1" applyProtection="1">
      <alignment horizontal="right" vertical="top"/>
    </xf>
    <xf numFmtId="0" fontId="5" fillId="0" borderId="0" xfId="0" applyFont="1" applyFill="1" applyAlignment="1" applyProtection="1">
      <alignment vertical="top"/>
    </xf>
    <xf numFmtId="0" fontId="5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Fill="1" applyAlignment="1" applyProtection="1">
      <alignment horizontal="left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/>
    </xf>
    <xf numFmtId="0" fontId="5" fillId="0" borderId="0" xfId="0" applyFon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left" wrapText="1"/>
    </xf>
    <xf numFmtId="0" fontId="7" fillId="0" borderId="0" xfId="0" applyFont="1" applyFill="1" applyAlignment="1" applyProtection="1">
      <alignment horizontal="right"/>
    </xf>
    <xf numFmtId="9" fontId="3" fillId="0" borderId="0" xfId="0" applyNumberFormat="1" applyFont="1" applyFill="1" applyAlignment="1" applyProtection="1">
      <alignment horizontal="center"/>
    </xf>
    <xf numFmtId="0" fontId="5" fillId="0" borderId="3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 wrapText="1"/>
    </xf>
    <xf numFmtId="4" fontId="3" fillId="0" borderId="0" xfId="0" applyNumberFormat="1" applyFont="1" applyBorder="1" applyAlignment="1" applyProtection="1">
      <alignment horizontal="right"/>
    </xf>
    <xf numFmtId="49" fontId="25" fillId="0" borderId="0" xfId="0" applyNumberFormat="1" applyFont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 wrapText="1"/>
    </xf>
    <xf numFmtId="0" fontId="3" fillId="0" borderId="0" xfId="855" applyFont="1" applyFill="1" applyAlignment="1" applyProtection="1">
      <alignment horizontal="left" vertical="top" wrapText="1"/>
    </xf>
    <xf numFmtId="165" fontId="3" fillId="0" borderId="0" xfId="0" applyNumberFormat="1" applyFont="1" applyProtection="1">
      <protection locked="0"/>
    </xf>
    <xf numFmtId="0" fontId="6" fillId="0" borderId="7" xfId="0" applyFont="1" applyFill="1" applyBorder="1" applyAlignment="1" applyProtection="1">
      <alignment horizontal="left" vertical="center"/>
    </xf>
    <xf numFmtId="0" fontId="6" fillId="0" borderId="8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left" vertical="center"/>
    </xf>
    <xf numFmtId="4" fontId="5" fillId="0" borderId="7" xfId="1" applyNumberFormat="1" applyFont="1" applyFill="1" applyBorder="1" applyAlignment="1" applyProtection="1">
      <alignment horizontal="right" vertical="center"/>
    </xf>
    <xf numFmtId="4" fontId="5" fillId="0" borderId="9" xfId="1" applyNumberFormat="1" applyFont="1" applyFill="1" applyBorder="1" applyAlignment="1" applyProtection="1">
      <alignment horizontal="right" vertical="center"/>
    </xf>
    <xf numFmtId="0" fontId="6" fillId="2" borderId="6" xfId="0" applyFont="1" applyFill="1" applyBorder="1" applyAlignment="1" applyProtection="1">
      <alignment horizontal="right" vertical="center"/>
    </xf>
    <xf numFmtId="4" fontId="6" fillId="2" borderId="6" xfId="0" applyNumberFormat="1" applyFont="1" applyFill="1" applyBorder="1" applyAlignment="1" applyProtection="1">
      <alignment horizontal="right" vertical="center"/>
    </xf>
    <xf numFmtId="0" fontId="5" fillId="0" borderId="6" xfId="0" applyFont="1" applyFill="1" applyBorder="1" applyAlignment="1" applyProtection="1">
      <alignment horizontal="right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4" fontId="5" fillId="2" borderId="6" xfId="0" applyNumberFormat="1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left"/>
    </xf>
    <xf numFmtId="0" fontId="6" fillId="2" borderId="8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left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</cellXfs>
  <cellStyles count="856">
    <cellStyle name="Currency_1.3.2" xfId="433"/>
    <cellStyle name="Date" xfId="4"/>
    <cellStyle name="Date 2" xfId="5"/>
    <cellStyle name="Fixed" xfId="6"/>
    <cellStyle name="Fixed 2" xfId="7"/>
    <cellStyle name="Heading1" xfId="8"/>
    <cellStyle name="Heading1 2" xfId="9"/>
    <cellStyle name="Heading2" xfId="10"/>
    <cellStyle name="Heading2 2" xfId="11"/>
    <cellStyle name="Navadno" xfId="0" builtinId="0"/>
    <cellStyle name="Navadno 10" xfId="12"/>
    <cellStyle name="Navadno 10 2" xfId="13"/>
    <cellStyle name="Navadno 10 3" xfId="450"/>
    <cellStyle name="Navadno 10_Vodovod_Žepovci_Stogovci_Podgorje_Vratja_vas" xfId="14"/>
    <cellStyle name="Navadno 11" xfId="15"/>
    <cellStyle name="Navadno 11 2" xfId="16"/>
    <cellStyle name="Navadno 11_Vodovod_Žepovci_Stogovci_Podgorje_Vratja_vas" xfId="17"/>
    <cellStyle name="Navadno 12" xfId="3"/>
    <cellStyle name="Navadno 13" xfId="432"/>
    <cellStyle name="Navadno 14" xfId="437"/>
    <cellStyle name="Navadno 15" xfId="440"/>
    <cellStyle name="Navadno 16" xfId="442"/>
    <cellStyle name="Navadno 17" xfId="18"/>
    <cellStyle name="Navadno 17 2" xfId="451"/>
    <cellStyle name="Navadno 18" xfId="19"/>
    <cellStyle name="Navadno 18 2" xfId="452"/>
    <cellStyle name="Navadno 19" xfId="20"/>
    <cellStyle name="Navadno 19 2" xfId="453"/>
    <cellStyle name="Navadno 2" xfId="21"/>
    <cellStyle name="Navadno 2 10" xfId="22"/>
    <cellStyle name="Navadno 2 10 2" xfId="454"/>
    <cellStyle name="Navadno 2 11" xfId="23"/>
    <cellStyle name="Navadno 2 11 2" xfId="455"/>
    <cellStyle name="Navadno 2 12" xfId="24"/>
    <cellStyle name="Navadno 2 12 2" xfId="456"/>
    <cellStyle name="Navadno 2 13" xfId="25"/>
    <cellStyle name="Navadno 2 13 2" xfId="457"/>
    <cellStyle name="Navadno 2 14" xfId="26"/>
    <cellStyle name="Navadno 2 14 2" xfId="458"/>
    <cellStyle name="Navadno 2 15" xfId="27"/>
    <cellStyle name="Navadno 2 15 2" xfId="459"/>
    <cellStyle name="Navadno 2 16" xfId="28"/>
    <cellStyle name="Navadno 2 16 2" xfId="460"/>
    <cellStyle name="Navadno 2 17" xfId="29"/>
    <cellStyle name="Navadno 2 17 2" xfId="461"/>
    <cellStyle name="Navadno 2 18" xfId="30"/>
    <cellStyle name="Navadno 2 18 2" xfId="462"/>
    <cellStyle name="Navadno 2 19" xfId="31"/>
    <cellStyle name="Navadno 2 19 2" xfId="463"/>
    <cellStyle name="Navadno 2 2" xfId="32"/>
    <cellStyle name="Navadno 2 2 2" xfId="464"/>
    <cellStyle name="Navadno 2 20" xfId="33"/>
    <cellStyle name="Navadno 2 20 2" xfId="465"/>
    <cellStyle name="Navadno 2 21" xfId="34"/>
    <cellStyle name="Navadno 2 21 2" xfId="466"/>
    <cellStyle name="Navadno 2 22" xfId="35"/>
    <cellStyle name="Navadno 2 22 2" xfId="467"/>
    <cellStyle name="Navadno 2 23" xfId="36"/>
    <cellStyle name="Navadno 2 23 2" xfId="468"/>
    <cellStyle name="Navadno 2 24" xfId="37"/>
    <cellStyle name="Navadno 2 24 2" xfId="469"/>
    <cellStyle name="Navadno 2 25" xfId="38"/>
    <cellStyle name="Navadno 2 25 2" xfId="470"/>
    <cellStyle name="Navadno 2 26" xfId="39"/>
    <cellStyle name="Navadno 2 26 2" xfId="471"/>
    <cellStyle name="Navadno 2 27" xfId="40"/>
    <cellStyle name="Navadno 2 27 2" xfId="472"/>
    <cellStyle name="Navadno 2 28" xfId="41"/>
    <cellStyle name="Navadno 2 28 2" xfId="473"/>
    <cellStyle name="Navadno 2 29" xfId="42"/>
    <cellStyle name="Navadno 2 29 2" xfId="474"/>
    <cellStyle name="Navadno 2 3" xfId="43"/>
    <cellStyle name="Navadno 2 3 2" xfId="475"/>
    <cellStyle name="Navadno 2 30" xfId="44"/>
    <cellStyle name="Navadno 2 30 2" xfId="476"/>
    <cellStyle name="Navadno 2 31" xfId="45"/>
    <cellStyle name="Navadno 2 31 2" xfId="477"/>
    <cellStyle name="Navadno 2 32" xfId="46"/>
    <cellStyle name="Navadno 2 32 2" xfId="478"/>
    <cellStyle name="Navadno 2 33" xfId="47"/>
    <cellStyle name="Navadno 2 33 2" xfId="479"/>
    <cellStyle name="Navadno 2 34" xfId="48"/>
    <cellStyle name="Navadno 2 34 2" xfId="480"/>
    <cellStyle name="Navadno 2 35" xfId="49"/>
    <cellStyle name="Navadno 2 35 2" xfId="481"/>
    <cellStyle name="Navadno 2 36" xfId="50"/>
    <cellStyle name="Navadno 2 36 2" xfId="482"/>
    <cellStyle name="Navadno 2 37" xfId="51"/>
    <cellStyle name="Navadno 2 37 2" xfId="483"/>
    <cellStyle name="Navadno 2 38" xfId="52"/>
    <cellStyle name="Navadno 2 38 2" xfId="484"/>
    <cellStyle name="Navadno 2 39" xfId="53"/>
    <cellStyle name="Navadno 2 39 2" xfId="485"/>
    <cellStyle name="Navadno 2 4" xfId="54"/>
    <cellStyle name="Navadno 2 4 2" xfId="486"/>
    <cellStyle name="Navadno 2 40" xfId="55"/>
    <cellStyle name="Navadno 2 40 2" xfId="487"/>
    <cellStyle name="Navadno 2 41" xfId="56"/>
    <cellStyle name="Navadno 2 41 2" xfId="488"/>
    <cellStyle name="Navadno 2 42" xfId="57"/>
    <cellStyle name="Navadno 2 42 2" xfId="489"/>
    <cellStyle name="Navadno 2 43" xfId="58"/>
    <cellStyle name="Navadno 2 43 2" xfId="490"/>
    <cellStyle name="Navadno 2 44" xfId="59"/>
    <cellStyle name="Navadno 2 44 2" xfId="491"/>
    <cellStyle name="Navadno 2 45" xfId="60"/>
    <cellStyle name="Navadno 2 45 2" xfId="492"/>
    <cellStyle name="Navadno 2 46" xfId="61"/>
    <cellStyle name="Navadno 2 46 2" xfId="493"/>
    <cellStyle name="Navadno 2 47" xfId="62"/>
    <cellStyle name="Navadno 2 47 2" xfId="494"/>
    <cellStyle name="Navadno 2 48" xfId="63"/>
    <cellStyle name="Navadno 2 49" xfId="434"/>
    <cellStyle name="Navadno 2 5" xfId="64"/>
    <cellStyle name="Navadno 2 5 2" xfId="495"/>
    <cellStyle name="Navadno 2 50" xfId="438"/>
    <cellStyle name="Navadno 2 6" xfId="65"/>
    <cellStyle name="Navadno 2 6 2" xfId="496"/>
    <cellStyle name="Navadno 2 7" xfId="66"/>
    <cellStyle name="Navadno 2 7 2" xfId="497"/>
    <cellStyle name="Navadno 2 8" xfId="67"/>
    <cellStyle name="Navadno 2 8 2" xfId="498"/>
    <cellStyle name="Navadno 2 9" xfId="68"/>
    <cellStyle name="Navadno 2 9 2" xfId="499"/>
    <cellStyle name="Navadno 2_Vodovod_Drobti_S_Grabe_Z_Grabe_Pogled_10_HP_Grabe_NN" xfId="69"/>
    <cellStyle name="Navadno 20" xfId="70"/>
    <cellStyle name="Navadno 20 2" xfId="500"/>
    <cellStyle name="Navadno 21" xfId="71"/>
    <cellStyle name="Navadno 21 2" xfId="501"/>
    <cellStyle name="Navadno 22" xfId="72"/>
    <cellStyle name="Navadno 22 2" xfId="502"/>
    <cellStyle name="Navadno 23" xfId="73"/>
    <cellStyle name="Navadno 23 2" xfId="503"/>
    <cellStyle name="Navadno 24" xfId="74"/>
    <cellStyle name="Navadno 24 2" xfId="504"/>
    <cellStyle name="Navadno 25" xfId="75"/>
    <cellStyle name="Navadno 25 2" xfId="505"/>
    <cellStyle name="Navadno 26" xfId="76"/>
    <cellStyle name="Navadno 26 2" xfId="506"/>
    <cellStyle name="Navadno 27" xfId="77"/>
    <cellStyle name="Navadno 27 2" xfId="507"/>
    <cellStyle name="Navadno 28" xfId="78"/>
    <cellStyle name="Navadno 28 2" xfId="508"/>
    <cellStyle name="Navadno 29" xfId="79"/>
    <cellStyle name="Navadno 29 2" xfId="509"/>
    <cellStyle name="Navadno 3" xfId="80"/>
    <cellStyle name="Navadno 3 10" xfId="81"/>
    <cellStyle name="Navadno 3 10 2" xfId="511"/>
    <cellStyle name="Navadno 3 11" xfId="82"/>
    <cellStyle name="Navadno 3 11 2" xfId="512"/>
    <cellStyle name="Navadno 3 12" xfId="83"/>
    <cellStyle name="Navadno 3 12 2" xfId="513"/>
    <cellStyle name="Navadno 3 13" xfId="84"/>
    <cellStyle name="Navadno 3 13 2" xfId="514"/>
    <cellStyle name="Navadno 3 14" xfId="85"/>
    <cellStyle name="Navadno 3 14 2" xfId="515"/>
    <cellStyle name="Navadno 3 15" xfId="86"/>
    <cellStyle name="Navadno 3 15 2" xfId="516"/>
    <cellStyle name="Navadno 3 16" xfId="87"/>
    <cellStyle name="Navadno 3 16 2" xfId="517"/>
    <cellStyle name="Navadno 3 17" xfId="88"/>
    <cellStyle name="Navadno 3 17 2" xfId="518"/>
    <cellStyle name="Navadno 3 18" xfId="89"/>
    <cellStyle name="Navadno 3 18 2" xfId="519"/>
    <cellStyle name="Navadno 3 19" xfId="90"/>
    <cellStyle name="Navadno 3 19 2" xfId="520"/>
    <cellStyle name="Navadno 3 2" xfId="91"/>
    <cellStyle name="Navadno 3 2 2" xfId="521"/>
    <cellStyle name="Navadno 3 20" xfId="92"/>
    <cellStyle name="Navadno 3 20 2" xfId="522"/>
    <cellStyle name="Navadno 3 21" xfId="93"/>
    <cellStyle name="Navadno 3 21 2" xfId="523"/>
    <cellStyle name="Navadno 3 22" xfId="94"/>
    <cellStyle name="Navadno 3 22 2" xfId="524"/>
    <cellStyle name="Navadno 3 23" xfId="95"/>
    <cellStyle name="Navadno 3 23 2" xfId="525"/>
    <cellStyle name="Navadno 3 24" xfId="96"/>
    <cellStyle name="Navadno 3 24 2" xfId="526"/>
    <cellStyle name="Navadno 3 25" xfId="97"/>
    <cellStyle name="Navadno 3 25 2" xfId="527"/>
    <cellStyle name="Navadno 3 26" xfId="98"/>
    <cellStyle name="Navadno 3 26 2" xfId="528"/>
    <cellStyle name="Navadno 3 27" xfId="99"/>
    <cellStyle name="Navadno 3 27 2" xfId="529"/>
    <cellStyle name="Navadno 3 28" xfId="100"/>
    <cellStyle name="Navadno 3 28 2" xfId="530"/>
    <cellStyle name="Navadno 3 29" xfId="101"/>
    <cellStyle name="Navadno 3 29 2" xfId="531"/>
    <cellStyle name="Navadno 3 3" xfId="102"/>
    <cellStyle name="Navadno 3 3 2" xfId="532"/>
    <cellStyle name="Navadno 3 30" xfId="103"/>
    <cellStyle name="Navadno 3 30 2" xfId="533"/>
    <cellStyle name="Navadno 3 31" xfId="104"/>
    <cellStyle name="Navadno 3 31 2" xfId="534"/>
    <cellStyle name="Navadno 3 32" xfId="105"/>
    <cellStyle name="Navadno 3 32 2" xfId="535"/>
    <cellStyle name="Navadno 3 33" xfId="106"/>
    <cellStyle name="Navadno 3 33 2" xfId="536"/>
    <cellStyle name="Navadno 3 34" xfId="107"/>
    <cellStyle name="Navadno 3 34 2" xfId="537"/>
    <cellStyle name="Navadno 3 35" xfId="108"/>
    <cellStyle name="Navadno 3 35 2" xfId="538"/>
    <cellStyle name="Navadno 3 36" xfId="109"/>
    <cellStyle name="Navadno 3 36 2" xfId="539"/>
    <cellStyle name="Navadno 3 37" xfId="110"/>
    <cellStyle name="Navadno 3 37 2" xfId="540"/>
    <cellStyle name="Navadno 3 38" xfId="111"/>
    <cellStyle name="Navadno 3 38 2" xfId="541"/>
    <cellStyle name="Navadno 3 39" xfId="112"/>
    <cellStyle name="Navadno 3 39 2" xfId="542"/>
    <cellStyle name="Navadno 3 4" xfId="113"/>
    <cellStyle name="Navadno 3 4 2" xfId="543"/>
    <cellStyle name="Navadno 3 40" xfId="114"/>
    <cellStyle name="Navadno 3 40 2" xfId="544"/>
    <cellStyle name="Navadno 3 41" xfId="115"/>
    <cellStyle name="Navadno 3 41 2" xfId="545"/>
    <cellStyle name="Navadno 3 42" xfId="116"/>
    <cellStyle name="Navadno 3 42 2" xfId="546"/>
    <cellStyle name="Navadno 3 43" xfId="117"/>
    <cellStyle name="Navadno 3 43 2" xfId="547"/>
    <cellStyle name="Navadno 3 44" xfId="118"/>
    <cellStyle name="Navadno 3 44 2" xfId="548"/>
    <cellStyle name="Navadno 3 45" xfId="119"/>
    <cellStyle name="Navadno 3 45 2" xfId="549"/>
    <cellStyle name="Navadno 3 46" xfId="120"/>
    <cellStyle name="Navadno 3 46 2" xfId="550"/>
    <cellStyle name="Navadno 3 47" xfId="121"/>
    <cellStyle name="Navadno 3 47 2" xfId="551"/>
    <cellStyle name="Navadno 3 48" xfId="510"/>
    <cellStyle name="Navadno 3 5" xfId="122"/>
    <cellStyle name="Navadno 3 5 2" xfId="552"/>
    <cellStyle name="Navadno 3 6" xfId="123"/>
    <cellStyle name="Navadno 3 6 2" xfId="553"/>
    <cellStyle name="Navadno 3 7" xfId="124"/>
    <cellStyle name="Navadno 3 7 2" xfId="554"/>
    <cellStyle name="Navadno 3 8" xfId="125"/>
    <cellStyle name="Navadno 3 8 2" xfId="555"/>
    <cellStyle name="Navadno 3 9" xfId="126"/>
    <cellStyle name="Navadno 3 9 2" xfId="556"/>
    <cellStyle name="Navadno 30" xfId="127"/>
    <cellStyle name="Navadno 30 2" xfId="557"/>
    <cellStyle name="Navadno 31" xfId="128"/>
    <cellStyle name="Navadno 31 2" xfId="558"/>
    <cellStyle name="Navadno 32" xfId="129"/>
    <cellStyle name="Navadno 32 2" xfId="559"/>
    <cellStyle name="Navadno 33" xfId="130"/>
    <cellStyle name="Navadno 33 2" xfId="560"/>
    <cellStyle name="Navadno 34" xfId="131"/>
    <cellStyle name="Navadno 34 2" xfId="561"/>
    <cellStyle name="Navadno 35" xfId="132"/>
    <cellStyle name="Navadno 35 2" xfId="562"/>
    <cellStyle name="Navadno 36" xfId="133"/>
    <cellStyle name="Navadno 36 2" xfId="563"/>
    <cellStyle name="Navadno 37" xfId="134"/>
    <cellStyle name="Navadno 37 2" xfId="564"/>
    <cellStyle name="Navadno 38" xfId="135"/>
    <cellStyle name="Navadno 38 2" xfId="565"/>
    <cellStyle name="Navadno 39" xfId="136"/>
    <cellStyle name="Navadno 39 2" xfId="566"/>
    <cellStyle name="Navadno 4" xfId="137"/>
    <cellStyle name="Navadno 4 10" xfId="138"/>
    <cellStyle name="Navadno 4 10 2" xfId="568"/>
    <cellStyle name="Navadno 4 11" xfId="139"/>
    <cellStyle name="Navadno 4 11 2" xfId="569"/>
    <cellStyle name="Navadno 4 12" xfId="140"/>
    <cellStyle name="Navadno 4 12 2" xfId="570"/>
    <cellStyle name="Navadno 4 13" xfId="141"/>
    <cellStyle name="Navadno 4 13 2" xfId="571"/>
    <cellStyle name="Navadno 4 14" xfId="142"/>
    <cellStyle name="Navadno 4 14 2" xfId="572"/>
    <cellStyle name="Navadno 4 15" xfId="143"/>
    <cellStyle name="Navadno 4 15 2" xfId="573"/>
    <cellStyle name="Navadno 4 16" xfId="144"/>
    <cellStyle name="Navadno 4 16 2" xfId="574"/>
    <cellStyle name="Navadno 4 17" xfId="145"/>
    <cellStyle name="Navadno 4 17 2" xfId="575"/>
    <cellStyle name="Navadno 4 18" xfId="146"/>
    <cellStyle name="Navadno 4 18 2" xfId="576"/>
    <cellStyle name="Navadno 4 19" xfId="147"/>
    <cellStyle name="Navadno 4 19 2" xfId="577"/>
    <cellStyle name="Navadno 4 2" xfId="148"/>
    <cellStyle name="Navadno 4 2 2" xfId="578"/>
    <cellStyle name="Navadno 4 20" xfId="149"/>
    <cellStyle name="Navadno 4 20 2" xfId="579"/>
    <cellStyle name="Navadno 4 21" xfId="150"/>
    <cellStyle name="Navadno 4 21 2" xfId="580"/>
    <cellStyle name="Navadno 4 22" xfId="151"/>
    <cellStyle name="Navadno 4 22 2" xfId="581"/>
    <cellStyle name="Navadno 4 23" xfId="152"/>
    <cellStyle name="Navadno 4 23 2" xfId="582"/>
    <cellStyle name="Navadno 4 24" xfId="153"/>
    <cellStyle name="Navadno 4 24 2" xfId="583"/>
    <cellStyle name="Navadno 4 25" xfId="154"/>
    <cellStyle name="Navadno 4 25 2" xfId="584"/>
    <cellStyle name="Navadno 4 26" xfId="155"/>
    <cellStyle name="Navadno 4 26 2" xfId="585"/>
    <cellStyle name="Navadno 4 27" xfId="156"/>
    <cellStyle name="Navadno 4 27 2" xfId="586"/>
    <cellStyle name="Navadno 4 28" xfId="157"/>
    <cellStyle name="Navadno 4 28 2" xfId="587"/>
    <cellStyle name="Navadno 4 29" xfId="158"/>
    <cellStyle name="Navadno 4 29 2" xfId="588"/>
    <cellStyle name="Navadno 4 3" xfId="159"/>
    <cellStyle name="Navadno 4 3 2" xfId="589"/>
    <cellStyle name="Navadno 4 30" xfId="160"/>
    <cellStyle name="Navadno 4 30 2" xfId="590"/>
    <cellStyle name="Navadno 4 31" xfId="161"/>
    <cellStyle name="Navadno 4 31 2" xfId="591"/>
    <cellStyle name="Navadno 4 32" xfId="162"/>
    <cellStyle name="Navadno 4 32 2" xfId="592"/>
    <cellStyle name="Navadno 4 33" xfId="163"/>
    <cellStyle name="Navadno 4 33 2" xfId="593"/>
    <cellStyle name="Navadno 4 34" xfId="164"/>
    <cellStyle name="Navadno 4 34 2" xfId="594"/>
    <cellStyle name="Navadno 4 35" xfId="165"/>
    <cellStyle name="Navadno 4 35 2" xfId="595"/>
    <cellStyle name="Navadno 4 36" xfId="166"/>
    <cellStyle name="Navadno 4 36 2" xfId="596"/>
    <cellStyle name="Navadno 4 37" xfId="167"/>
    <cellStyle name="Navadno 4 37 2" xfId="597"/>
    <cellStyle name="Navadno 4 38" xfId="168"/>
    <cellStyle name="Navadno 4 38 2" xfId="598"/>
    <cellStyle name="Navadno 4 39" xfId="169"/>
    <cellStyle name="Navadno 4 39 2" xfId="599"/>
    <cellStyle name="Navadno 4 4" xfId="170"/>
    <cellStyle name="Navadno 4 4 2" xfId="600"/>
    <cellStyle name="Navadno 4 40" xfId="171"/>
    <cellStyle name="Navadno 4 40 2" xfId="601"/>
    <cellStyle name="Navadno 4 41" xfId="172"/>
    <cellStyle name="Navadno 4 41 2" xfId="602"/>
    <cellStyle name="Navadno 4 42" xfId="173"/>
    <cellStyle name="Navadno 4 42 2" xfId="603"/>
    <cellStyle name="Navadno 4 43" xfId="174"/>
    <cellStyle name="Navadno 4 43 2" xfId="604"/>
    <cellStyle name="Navadno 4 44" xfId="175"/>
    <cellStyle name="Navadno 4 44 2" xfId="605"/>
    <cellStyle name="Navadno 4 45" xfId="176"/>
    <cellStyle name="Navadno 4 45 2" xfId="606"/>
    <cellStyle name="Navadno 4 46" xfId="177"/>
    <cellStyle name="Navadno 4 46 2" xfId="607"/>
    <cellStyle name="Navadno 4 47" xfId="178"/>
    <cellStyle name="Navadno 4 47 2" xfId="608"/>
    <cellStyle name="Navadno 4 48" xfId="435"/>
    <cellStyle name="Navadno 4 49" xfId="567"/>
    <cellStyle name="Navadno 4 5" xfId="179"/>
    <cellStyle name="Navadno 4 5 2" xfId="609"/>
    <cellStyle name="Navadno 4 6" xfId="180"/>
    <cellStyle name="Navadno 4 6 2" xfId="610"/>
    <cellStyle name="Navadno 4 7" xfId="181"/>
    <cellStyle name="Navadno 4 7 2" xfId="611"/>
    <cellStyle name="Navadno 4 8" xfId="182"/>
    <cellStyle name="Navadno 4 8 2" xfId="612"/>
    <cellStyle name="Navadno 4 9" xfId="183"/>
    <cellStyle name="Navadno 4 9 2" xfId="613"/>
    <cellStyle name="Navadno 40" xfId="184"/>
    <cellStyle name="Navadno 40 2" xfId="614"/>
    <cellStyle name="Navadno 41" xfId="185"/>
    <cellStyle name="Navadno 41 2" xfId="615"/>
    <cellStyle name="Navadno 42" xfId="186"/>
    <cellStyle name="Navadno 42 2" xfId="616"/>
    <cellStyle name="Navadno 43" xfId="187"/>
    <cellStyle name="Navadno 43 2" xfId="617"/>
    <cellStyle name="Navadno 44" xfId="188"/>
    <cellStyle name="Navadno 44 2" xfId="618"/>
    <cellStyle name="Navadno 45" xfId="443"/>
    <cellStyle name="Navadno 46" xfId="189"/>
    <cellStyle name="Navadno 46 2" xfId="619"/>
    <cellStyle name="Navadno 47" xfId="190"/>
    <cellStyle name="Navadno 47 2" xfId="620"/>
    <cellStyle name="Navadno 48" xfId="191"/>
    <cellStyle name="Navadno 48 2" xfId="621"/>
    <cellStyle name="Navadno 49" xfId="444"/>
    <cellStyle name="Navadno 5" xfId="192"/>
    <cellStyle name="Navadno 5 10" xfId="193"/>
    <cellStyle name="Navadno 5 10 2" xfId="623"/>
    <cellStyle name="Navadno 5 11" xfId="194"/>
    <cellStyle name="Navadno 5 11 2" xfId="624"/>
    <cellStyle name="Navadno 5 12" xfId="195"/>
    <cellStyle name="Navadno 5 12 2" xfId="625"/>
    <cellStyle name="Navadno 5 13" xfId="196"/>
    <cellStyle name="Navadno 5 13 2" xfId="626"/>
    <cellStyle name="Navadno 5 14" xfId="197"/>
    <cellStyle name="Navadno 5 14 2" xfId="627"/>
    <cellStyle name="Navadno 5 15" xfId="198"/>
    <cellStyle name="Navadno 5 15 2" xfId="628"/>
    <cellStyle name="Navadno 5 16" xfId="199"/>
    <cellStyle name="Navadno 5 16 2" xfId="629"/>
    <cellStyle name="Navadno 5 17" xfId="200"/>
    <cellStyle name="Navadno 5 17 2" xfId="630"/>
    <cellStyle name="Navadno 5 18" xfId="201"/>
    <cellStyle name="Navadno 5 18 2" xfId="631"/>
    <cellStyle name="Navadno 5 19" xfId="202"/>
    <cellStyle name="Navadno 5 19 2" xfId="632"/>
    <cellStyle name="Navadno 5 2" xfId="203"/>
    <cellStyle name="Navadno 5 2 2" xfId="633"/>
    <cellStyle name="Navadno 5 20" xfId="204"/>
    <cellStyle name="Navadno 5 20 2" xfId="634"/>
    <cellStyle name="Navadno 5 21" xfId="205"/>
    <cellStyle name="Navadno 5 21 2" xfId="635"/>
    <cellStyle name="Navadno 5 22" xfId="206"/>
    <cellStyle name="Navadno 5 22 2" xfId="636"/>
    <cellStyle name="Navadno 5 23" xfId="207"/>
    <cellStyle name="Navadno 5 23 2" xfId="637"/>
    <cellStyle name="Navadno 5 24" xfId="208"/>
    <cellStyle name="Navadno 5 24 2" xfId="638"/>
    <cellStyle name="Navadno 5 25" xfId="209"/>
    <cellStyle name="Navadno 5 25 2" xfId="639"/>
    <cellStyle name="Navadno 5 26" xfId="210"/>
    <cellStyle name="Navadno 5 26 2" xfId="640"/>
    <cellStyle name="Navadno 5 27" xfId="211"/>
    <cellStyle name="Navadno 5 27 2" xfId="641"/>
    <cellStyle name="Navadno 5 28" xfId="212"/>
    <cellStyle name="Navadno 5 28 2" xfId="642"/>
    <cellStyle name="Navadno 5 29" xfId="213"/>
    <cellStyle name="Navadno 5 29 2" xfId="643"/>
    <cellStyle name="Navadno 5 3" xfId="214"/>
    <cellStyle name="Navadno 5 3 2" xfId="644"/>
    <cellStyle name="Navadno 5 30" xfId="215"/>
    <cellStyle name="Navadno 5 30 2" xfId="645"/>
    <cellStyle name="Navadno 5 31" xfId="216"/>
    <cellStyle name="Navadno 5 31 2" xfId="646"/>
    <cellStyle name="Navadno 5 32" xfId="217"/>
    <cellStyle name="Navadno 5 32 2" xfId="647"/>
    <cellStyle name="Navadno 5 33" xfId="218"/>
    <cellStyle name="Navadno 5 33 2" xfId="648"/>
    <cellStyle name="Navadno 5 34" xfId="219"/>
    <cellStyle name="Navadno 5 34 2" xfId="649"/>
    <cellStyle name="Navadno 5 35" xfId="220"/>
    <cellStyle name="Navadno 5 35 2" xfId="650"/>
    <cellStyle name="Navadno 5 36" xfId="221"/>
    <cellStyle name="Navadno 5 36 2" xfId="651"/>
    <cellStyle name="Navadno 5 37" xfId="222"/>
    <cellStyle name="Navadno 5 37 2" xfId="652"/>
    <cellStyle name="Navadno 5 38" xfId="223"/>
    <cellStyle name="Navadno 5 38 2" xfId="653"/>
    <cellStyle name="Navadno 5 39" xfId="224"/>
    <cellStyle name="Navadno 5 39 2" xfId="654"/>
    <cellStyle name="Navadno 5 4" xfId="225"/>
    <cellStyle name="Navadno 5 4 2" xfId="655"/>
    <cellStyle name="Navadno 5 40" xfId="226"/>
    <cellStyle name="Navadno 5 40 2" xfId="656"/>
    <cellStyle name="Navadno 5 41" xfId="227"/>
    <cellStyle name="Navadno 5 41 2" xfId="657"/>
    <cellStyle name="Navadno 5 42" xfId="228"/>
    <cellStyle name="Navadno 5 42 2" xfId="658"/>
    <cellStyle name="Navadno 5 43" xfId="229"/>
    <cellStyle name="Navadno 5 43 2" xfId="659"/>
    <cellStyle name="Navadno 5 44" xfId="230"/>
    <cellStyle name="Navadno 5 44 2" xfId="660"/>
    <cellStyle name="Navadno 5 45" xfId="231"/>
    <cellStyle name="Navadno 5 45 2" xfId="661"/>
    <cellStyle name="Navadno 5 46" xfId="232"/>
    <cellStyle name="Navadno 5 46 2" xfId="662"/>
    <cellStyle name="Navadno 5 47" xfId="233"/>
    <cellStyle name="Navadno 5 47 2" xfId="663"/>
    <cellStyle name="Navadno 5 48" xfId="622"/>
    <cellStyle name="Navadno 5 5" xfId="234"/>
    <cellStyle name="Navadno 5 5 2" xfId="664"/>
    <cellStyle name="Navadno 5 6" xfId="235"/>
    <cellStyle name="Navadno 5 6 2" xfId="665"/>
    <cellStyle name="Navadno 5 7" xfId="236"/>
    <cellStyle name="Navadno 5 7 2" xfId="666"/>
    <cellStyle name="Navadno 5 8" xfId="237"/>
    <cellStyle name="Navadno 5 8 2" xfId="667"/>
    <cellStyle name="Navadno 5 9" xfId="238"/>
    <cellStyle name="Navadno 5 9 2" xfId="668"/>
    <cellStyle name="Navadno 50" xfId="445"/>
    <cellStyle name="Navadno 51" xfId="446"/>
    <cellStyle name="Navadno 52" xfId="447"/>
    <cellStyle name="Navadno 53" xfId="448"/>
    <cellStyle name="Navadno 54" xfId="449"/>
    <cellStyle name="Navadno 55" xfId="2"/>
    <cellStyle name="Navadno 6" xfId="239"/>
    <cellStyle name="Navadno 6 10" xfId="240"/>
    <cellStyle name="Navadno 6 10 2" xfId="670"/>
    <cellStyle name="Navadno 6 11" xfId="241"/>
    <cellStyle name="Navadno 6 11 2" xfId="671"/>
    <cellStyle name="Navadno 6 12" xfId="242"/>
    <cellStyle name="Navadno 6 12 2" xfId="672"/>
    <cellStyle name="Navadno 6 13" xfId="243"/>
    <cellStyle name="Navadno 6 13 2" xfId="673"/>
    <cellStyle name="Navadno 6 14" xfId="244"/>
    <cellStyle name="Navadno 6 14 2" xfId="674"/>
    <cellStyle name="Navadno 6 15" xfId="245"/>
    <cellStyle name="Navadno 6 15 2" xfId="675"/>
    <cellStyle name="Navadno 6 16" xfId="246"/>
    <cellStyle name="Navadno 6 16 2" xfId="676"/>
    <cellStyle name="Navadno 6 17" xfId="247"/>
    <cellStyle name="Navadno 6 17 2" xfId="677"/>
    <cellStyle name="Navadno 6 18" xfId="248"/>
    <cellStyle name="Navadno 6 18 2" xfId="678"/>
    <cellStyle name="Navadno 6 19" xfId="249"/>
    <cellStyle name="Navadno 6 19 2" xfId="679"/>
    <cellStyle name="Navadno 6 2" xfId="250"/>
    <cellStyle name="Navadno 6 2 2" xfId="680"/>
    <cellStyle name="Navadno 6 20" xfId="251"/>
    <cellStyle name="Navadno 6 20 2" xfId="681"/>
    <cellStyle name="Navadno 6 21" xfId="252"/>
    <cellStyle name="Navadno 6 21 2" xfId="682"/>
    <cellStyle name="Navadno 6 22" xfId="253"/>
    <cellStyle name="Navadno 6 22 2" xfId="683"/>
    <cellStyle name="Navadno 6 23" xfId="254"/>
    <cellStyle name="Navadno 6 23 2" xfId="684"/>
    <cellStyle name="Navadno 6 24" xfId="255"/>
    <cellStyle name="Navadno 6 24 2" xfId="685"/>
    <cellStyle name="Navadno 6 25" xfId="256"/>
    <cellStyle name="Navadno 6 25 2" xfId="686"/>
    <cellStyle name="Navadno 6 26" xfId="257"/>
    <cellStyle name="Navadno 6 26 2" xfId="687"/>
    <cellStyle name="Navadno 6 27" xfId="258"/>
    <cellStyle name="Navadno 6 27 2" xfId="688"/>
    <cellStyle name="Navadno 6 28" xfId="259"/>
    <cellStyle name="Navadno 6 28 2" xfId="689"/>
    <cellStyle name="Navadno 6 29" xfId="260"/>
    <cellStyle name="Navadno 6 29 2" xfId="690"/>
    <cellStyle name="Navadno 6 3" xfId="261"/>
    <cellStyle name="Navadno 6 3 2" xfId="691"/>
    <cellStyle name="Navadno 6 30" xfId="262"/>
    <cellStyle name="Navadno 6 30 2" xfId="692"/>
    <cellStyle name="Navadno 6 31" xfId="263"/>
    <cellStyle name="Navadno 6 31 2" xfId="693"/>
    <cellStyle name="Navadno 6 32" xfId="264"/>
    <cellStyle name="Navadno 6 32 2" xfId="694"/>
    <cellStyle name="Navadno 6 33" xfId="265"/>
    <cellStyle name="Navadno 6 33 2" xfId="695"/>
    <cellStyle name="Navadno 6 34" xfId="266"/>
    <cellStyle name="Navadno 6 34 2" xfId="696"/>
    <cellStyle name="Navadno 6 35" xfId="267"/>
    <cellStyle name="Navadno 6 35 2" xfId="697"/>
    <cellStyle name="Navadno 6 36" xfId="268"/>
    <cellStyle name="Navadno 6 36 2" xfId="698"/>
    <cellStyle name="Navadno 6 37" xfId="269"/>
    <cellStyle name="Navadno 6 37 2" xfId="699"/>
    <cellStyle name="Navadno 6 38" xfId="270"/>
    <cellStyle name="Navadno 6 38 2" xfId="700"/>
    <cellStyle name="Navadno 6 39" xfId="271"/>
    <cellStyle name="Navadno 6 39 2" xfId="701"/>
    <cellStyle name="Navadno 6 4" xfId="272"/>
    <cellStyle name="Navadno 6 4 2" xfId="702"/>
    <cellStyle name="Navadno 6 40" xfId="273"/>
    <cellStyle name="Navadno 6 40 2" xfId="703"/>
    <cellStyle name="Navadno 6 41" xfId="274"/>
    <cellStyle name="Navadno 6 41 2" xfId="704"/>
    <cellStyle name="Navadno 6 42" xfId="275"/>
    <cellStyle name="Navadno 6 42 2" xfId="705"/>
    <cellStyle name="Navadno 6 43" xfId="276"/>
    <cellStyle name="Navadno 6 43 2" xfId="706"/>
    <cellStyle name="Navadno 6 44" xfId="277"/>
    <cellStyle name="Navadno 6 44 2" xfId="707"/>
    <cellStyle name="Navadno 6 45" xfId="278"/>
    <cellStyle name="Navadno 6 45 2" xfId="708"/>
    <cellStyle name="Navadno 6 46" xfId="279"/>
    <cellStyle name="Navadno 6 46 2" xfId="709"/>
    <cellStyle name="Navadno 6 47" xfId="280"/>
    <cellStyle name="Navadno 6 47 2" xfId="710"/>
    <cellStyle name="Navadno 6 48" xfId="669"/>
    <cellStyle name="Navadno 6 5" xfId="281"/>
    <cellStyle name="Navadno 6 5 2" xfId="711"/>
    <cellStyle name="Navadno 6 6" xfId="282"/>
    <cellStyle name="Navadno 6 6 2" xfId="712"/>
    <cellStyle name="Navadno 6 7" xfId="283"/>
    <cellStyle name="Navadno 6 7 2" xfId="713"/>
    <cellStyle name="Navadno 6 8" xfId="284"/>
    <cellStyle name="Navadno 6 8 2" xfId="714"/>
    <cellStyle name="Navadno 6 9" xfId="285"/>
    <cellStyle name="Navadno 6 9 2" xfId="715"/>
    <cellStyle name="Navadno 7" xfId="286"/>
    <cellStyle name="Navadno 7 10" xfId="287"/>
    <cellStyle name="Navadno 7 10 2" xfId="717"/>
    <cellStyle name="Navadno 7 11" xfId="288"/>
    <cellStyle name="Navadno 7 11 2" xfId="718"/>
    <cellStyle name="Navadno 7 12" xfId="289"/>
    <cellStyle name="Navadno 7 12 2" xfId="719"/>
    <cellStyle name="Navadno 7 13" xfId="290"/>
    <cellStyle name="Navadno 7 13 2" xfId="720"/>
    <cellStyle name="Navadno 7 14" xfId="291"/>
    <cellStyle name="Navadno 7 14 2" xfId="721"/>
    <cellStyle name="Navadno 7 15" xfId="292"/>
    <cellStyle name="Navadno 7 15 2" xfId="722"/>
    <cellStyle name="Navadno 7 16" xfId="293"/>
    <cellStyle name="Navadno 7 16 2" xfId="723"/>
    <cellStyle name="Navadno 7 17" xfId="294"/>
    <cellStyle name="Navadno 7 17 2" xfId="724"/>
    <cellStyle name="Navadno 7 18" xfId="295"/>
    <cellStyle name="Navadno 7 18 2" xfId="725"/>
    <cellStyle name="Navadno 7 19" xfId="296"/>
    <cellStyle name="Navadno 7 19 2" xfId="726"/>
    <cellStyle name="Navadno 7 2" xfId="297"/>
    <cellStyle name="Navadno 7 2 2" xfId="727"/>
    <cellStyle name="Navadno 7 20" xfId="298"/>
    <cellStyle name="Navadno 7 20 2" xfId="728"/>
    <cellStyle name="Navadno 7 21" xfId="299"/>
    <cellStyle name="Navadno 7 21 2" xfId="729"/>
    <cellStyle name="Navadno 7 22" xfId="300"/>
    <cellStyle name="Navadno 7 22 2" xfId="730"/>
    <cellStyle name="Navadno 7 23" xfId="301"/>
    <cellStyle name="Navadno 7 23 2" xfId="731"/>
    <cellStyle name="Navadno 7 24" xfId="302"/>
    <cellStyle name="Navadno 7 24 2" xfId="732"/>
    <cellStyle name="Navadno 7 25" xfId="303"/>
    <cellStyle name="Navadno 7 25 2" xfId="733"/>
    <cellStyle name="Navadno 7 26" xfId="304"/>
    <cellStyle name="Navadno 7 26 2" xfId="734"/>
    <cellStyle name="Navadno 7 27" xfId="305"/>
    <cellStyle name="Navadno 7 27 2" xfId="735"/>
    <cellStyle name="Navadno 7 28" xfId="306"/>
    <cellStyle name="Navadno 7 28 2" xfId="736"/>
    <cellStyle name="Navadno 7 29" xfId="307"/>
    <cellStyle name="Navadno 7 29 2" xfId="737"/>
    <cellStyle name="Navadno 7 3" xfId="308"/>
    <cellStyle name="Navadno 7 3 2" xfId="738"/>
    <cellStyle name="Navadno 7 30" xfId="309"/>
    <cellStyle name="Navadno 7 30 2" xfId="739"/>
    <cellStyle name="Navadno 7 31" xfId="310"/>
    <cellStyle name="Navadno 7 31 2" xfId="740"/>
    <cellStyle name="Navadno 7 32" xfId="311"/>
    <cellStyle name="Navadno 7 32 2" xfId="741"/>
    <cellStyle name="Navadno 7 33" xfId="312"/>
    <cellStyle name="Navadno 7 33 2" xfId="742"/>
    <cellStyle name="Navadno 7 34" xfId="313"/>
    <cellStyle name="Navadno 7 34 2" xfId="743"/>
    <cellStyle name="Navadno 7 35" xfId="314"/>
    <cellStyle name="Navadno 7 35 2" xfId="744"/>
    <cellStyle name="Navadno 7 36" xfId="315"/>
    <cellStyle name="Navadno 7 36 2" xfId="745"/>
    <cellStyle name="Navadno 7 37" xfId="316"/>
    <cellStyle name="Navadno 7 37 2" xfId="746"/>
    <cellStyle name="Navadno 7 38" xfId="317"/>
    <cellStyle name="Navadno 7 38 2" xfId="747"/>
    <cellStyle name="Navadno 7 39" xfId="318"/>
    <cellStyle name="Navadno 7 39 2" xfId="748"/>
    <cellStyle name="Navadno 7 4" xfId="319"/>
    <cellStyle name="Navadno 7 4 2" xfId="749"/>
    <cellStyle name="Navadno 7 40" xfId="320"/>
    <cellStyle name="Navadno 7 40 2" xfId="750"/>
    <cellStyle name="Navadno 7 41" xfId="321"/>
    <cellStyle name="Navadno 7 41 2" xfId="751"/>
    <cellStyle name="Navadno 7 42" xfId="322"/>
    <cellStyle name="Navadno 7 42 2" xfId="752"/>
    <cellStyle name="Navadno 7 43" xfId="323"/>
    <cellStyle name="Navadno 7 43 2" xfId="753"/>
    <cellStyle name="Navadno 7 44" xfId="324"/>
    <cellStyle name="Navadno 7 44 2" xfId="754"/>
    <cellStyle name="Navadno 7 45" xfId="325"/>
    <cellStyle name="Navadno 7 45 2" xfId="755"/>
    <cellStyle name="Navadno 7 46" xfId="326"/>
    <cellStyle name="Navadno 7 46 2" xfId="756"/>
    <cellStyle name="Navadno 7 47" xfId="327"/>
    <cellStyle name="Navadno 7 47 2" xfId="757"/>
    <cellStyle name="Navadno 7 48" xfId="716"/>
    <cellStyle name="Navadno 7 5" xfId="328"/>
    <cellStyle name="Navadno 7 5 2" xfId="758"/>
    <cellStyle name="Navadno 7 6" xfId="329"/>
    <cellStyle name="Navadno 7 6 2" xfId="759"/>
    <cellStyle name="Navadno 7 7" xfId="330"/>
    <cellStyle name="Navadno 7 7 2" xfId="760"/>
    <cellStyle name="Navadno 7 8" xfId="331"/>
    <cellStyle name="Navadno 7 8 2" xfId="761"/>
    <cellStyle name="Navadno 7 9" xfId="332"/>
    <cellStyle name="Navadno 7 9 2" xfId="762"/>
    <cellStyle name="Navadno 8" xfId="333"/>
    <cellStyle name="Navadno 8 10" xfId="334"/>
    <cellStyle name="Navadno 8 10 2" xfId="764"/>
    <cellStyle name="Navadno 8 11" xfId="335"/>
    <cellStyle name="Navadno 8 11 2" xfId="765"/>
    <cellStyle name="Navadno 8 12" xfId="336"/>
    <cellStyle name="Navadno 8 12 2" xfId="766"/>
    <cellStyle name="Navadno 8 13" xfId="337"/>
    <cellStyle name="Navadno 8 13 2" xfId="767"/>
    <cellStyle name="Navadno 8 14" xfId="338"/>
    <cellStyle name="Navadno 8 14 2" xfId="768"/>
    <cellStyle name="Navadno 8 15" xfId="339"/>
    <cellStyle name="Navadno 8 15 2" xfId="769"/>
    <cellStyle name="Navadno 8 16" xfId="340"/>
    <cellStyle name="Navadno 8 16 2" xfId="770"/>
    <cellStyle name="Navadno 8 17" xfId="341"/>
    <cellStyle name="Navadno 8 17 2" xfId="771"/>
    <cellStyle name="Navadno 8 18" xfId="342"/>
    <cellStyle name="Navadno 8 18 2" xfId="772"/>
    <cellStyle name="Navadno 8 19" xfId="343"/>
    <cellStyle name="Navadno 8 19 2" xfId="773"/>
    <cellStyle name="Navadno 8 2" xfId="344"/>
    <cellStyle name="Navadno 8 2 2" xfId="774"/>
    <cellStyle name="Navadno 8 20" xfId="345"/>
    <cellStyle name="Navadno 8 20 2" xfId="775"/>
    <cellStyle name="Navadno 8 21" xfId="346"/>
    <cellStyle name="Navadno 8 21 2" xfId="776"/>
    <cellStyle name="Navadno 8 22" xfId="347"/>
    <cellStyle name="Navadno 8 22 2" xfId="777"/>
    <cellStyle name="Navadno 8 23" xfId="348"/>
    <cellStyle name="Navadno 8 23 2" xfId="778"/>
    <cellStyle name="Navadno 8 24" xfId="349"/>
    <cellStyle name="Navadno 8 24 2" xfId="779"/>
    <cellStyle name="Navadno 8 25" xfId="350"/>
    <cellStyle name="Navadno 8 25 2" xfId="780"/>
    <cellStyle name="Navadno 8 26" xfId="351"/>
    <cellStyle name="Navadno 8 26 2" xfId="781"/>
    <cellStyle name="Navadno 8 27" xfId="352"/>
    <cellStyle name="Navadno 8 27 2" xfId="782"/>
    <cellStyle name="Navadno 8 28" xfId="353"/>
    <cellStyle name="Navadno 8 28 2" xfId="783"/>
    <cellStyle name="Navadno 8 29" xfId="354"/>
    <cellStyle name="Navadno 8 29 2" xfId="784"/>
    <cellStyle name="Navadno 8 3" xfId="355"/>
    <cellStyle name="Navadno 8 3 2" xfId="785"/>
    <cellStyle name="Navadno 8 30" xfId="356"/>
    <cellStyle name="Navadno 8 30 2" xfId="786"/>
    <cellStyle name="Navadno 8 31" xfId="357"/>
    <cellStyle name="Navadno 8 31 2" xfId="787"/>
    <cellStyle name="Navadno 8 32" xfId="358"/>
    <cellStyle name="Navadno 8 32 2" xfId="788"/>
    <cellStyle name="Navadno 8 33" xfId="359"/>
    <cellStyle name="Navadno 8 33 2" xfId="789"/>
    <cellStyle name="Navadno 8 34" xfId="360"/>
    <cellStyle name="Navadno 8 34 2" xfId="790"/>
    <cellStyle name="Navadno 8 35" xfId="361"/>
    <cellStyle name="Navadno 8 35 2" xfId="791"/>
    <cellStyle name="Navadno 8 36" xfId="362"/>
    <cellStyle name="Navadno 8 36 2" xfId="792"/>
    <cellStyle name="Navadno 8 37" xfId="363"/>
    <cellStyle name="Navadno 8 37 2" xfId="793"/>
    <cellStyle name="Navadno 8 38" xfId="364"/>
    <cellStyle name="Navadno 8 38 2" xfId="794"/>
    <cellStyle name="Navadno 8 39" xfId="365"/>
    <cellStyle name="Navadno 8 39 2" xfId="795"/>
    <cellStyle name="Navadno 8 4" xfId="366"/>
    <cellStyle name="Navadno 8 4 2" xfId="796"/>
    <cellStyle name="Navadno 8 40" xfId="367"/>
    <cellStyle name="Navadno 8 40 2" xfId="797"/>
    <cellStyle name="Navadno 8 41" xfId="368"/>
    <cellStyle name="Navadno 8 41 2" xfId="798"/>
    <cellStyle name="Navadno 8 42" xfId="369"/>
    <cellStyle name="Navadno 8 42 2" xfId="799"/>
    <cellStyle name="Navadno 8 43" xfId="370"/>
    <cellStyle name="Navadno 8 43 2" xfId="800"/>
    <cellStyle name="Navadno 8 44" xfId="371"/>
    <cellStyle name="Navadno 8 44 2" xfId="801"/>
    <cellStyle name="Navadno 8 45" xfId="372"/>
    <cellStyle name="Navadno 8 45 2" xfId="802"/>
    <cellStyle name="Navadno 8 46" xfId="373"/>
    <cellStyle name="Navadno 8 46 2" xfId="803"/>
    <cellStyle name="Navadno 8 47" xfId="763"/>
    <cellStyle name="Navadno 8 5" xfId="374"/>
    <cellStyle name="Navadno 8 5 2" xfId="804"/>
    <cellStyle name="Navadno 8 6" xfId="375"/>
    <cellStyle name="Navadno 8 6 2" xfId="805"/>
    <cellStyle name="Navadno 8 7" xfId="376"/>
    <cellStyle name="Navadno 8 7 2" xfId="806"/>
    <cellStyle name="Navadno 8 8" xfId="377"/>
    <cellStyle name="Navadno 8 8 2" xfId="807"/>
    <cellStyle name="Navadno 8 9" xfId="378"/>
    <cellStyle name="Navadno 8 9 2" xfId="808"/>
    <cellStyle name="Navadno 8_Vodovod_Žepovci_Stogovci_Podgorje_Vratja_vas" xfId="379"/>
    <cellStyle name="Navadno 9" xfId="380"/>
    <cellStyle name="Navadno 9 10" xfId="381"/>
    <cellStyle name="Navadno 9 10 2" xfId="810"/>
    <cellStyle name="Navadno 9 11" xfId="382"/>
    <cellStyle name="Navadno 9 11 2" xfId="811"/>
    <cellStyle name="Navadno 9 12" xfId="383"/>
    <cellStyle name="Navadno 9 12 2" xfId="812"/>
    <cellStyle name="Navadno 9 13" xfId="384"/>
    <cellStyle name="Navadno 9 13 2" xfId="813"/>
    <cellStyle name="Navadno 9 14" xfId="385"/>
    <cellStyle name="Navadno 9 14 2" xfId="814"/>
    <cellStyle name="Navadno 9 15" xfId="386"/>
    <cellStyle name="Navadno 9 15 2" xfId="815"/>
    <cellStyle name="Navadno 9 16" xfId="387"/>
    <cellStyle name="Navadno 9 16 2" xfId="816"/>
    <cellStyle name="Navadno 9 17" xfId="388"/>
    <cellStyle name="Navadno 9 17 2" xfId="817"/>
    <cellStyle name="Navadno 9 18" xfId="389"/>
    <cellStyle name="Navadno 9 18 2" xfId="818"/>
    <cellStyle name="Navadno 9 19" xfId="390"/>
    <cellStyle name="Navadno 9 19 2" xfId="819"/>
    <cellStyle name="Navadno 9 2" xfId="391"/>
    <cellStyle name="Navadno 9 2 2" xfId="820"/>
    <cellStyle name="Navadno 9 20" xfId="392"/>
    <cellStyle name="Navadno 9 20 2" xfId="821"/>
    <cellStyle name="Navadno 9 21" xfId="393"/>
    <cellStyle name="Navadno 9 21 2" xfId="822"/>
    <cellStyle name="Navadno 9 22" xfId="394"/>
    <cellStyle name="Navadno 9 22 2" xfId="823"/>
    <cellStyle name="Navadno 9 23" xfId="395"/>
    <cellStyle name="Navadno 9 23 2" xfId="824"/>
    <cellStyle name="Navadno 9 24" xfId="396"/>
    <cellStyle name="Navadno 9 24 2" xfId="825"/>
    <cellStyle name="Navadno 9 25" xfId="397"/>
    <cellStyle name="Navadno 9 25 2" xfId="826"/>
    <cellStyle name="Navadno 9 26" xfId="398"/>
    <cellStyle name="Navadno 9 26 2" xfId="827"/>
    <cellStyle name="Navadno 9 27" xfId="399"/>
    <cellStyle name="Navadno 9 27 2" xfId="828"/>
    <cellStyle name="Navadno 9 28" xfId="400"/>
    <cellStyle name="Navadno 9 28 2" xfId="829"/>
    <cellStyle name="Navadno 9 29" xfId="401"/>
    <cellStyle name="Navadno 9 29 2" xfId="830"/>
    <cellStyle name="Navadno 9 3" xfId="402"/>
    <cellStyle name="Navadno 9 3 2" xfId="831"/>
    <cellStyle name="Navadno 9 30" xfId="403"/>
    <cellStyle name="Navadno 9 30 2" xfId="832"/>
    <cellStyle name="Navadno 9 31" xfId="404"/>
    <cellStyle name="Navadno 9 31 2" xfId="833"/>
    <cellStyle name="Navadno 9 32" xfId="405"/>
    <cellStyle name="Navadno 9 32 2" xfId="834"/>
    <cellStyle name="Navadno 9 33" xfId="406"/>
    <cellStyle name="Navadno 9 33 2" xfId="835"/>
    <cellStyle name="Navadno 9 34" xfId="407"/>
    <cellStyle name="Navadno 9 34 2" xfId="836"/>
    <cellStyle name="Navadno 9 35" xfId="408"/>
    <cellStyle name="Navadno 9 35 2" xfId="837"/>
    <cellStyle name="Navadno 9 36" xfId="409"/>
    <cellStyle name="Navadno 9 36 2" xfId="838"/>
    <cellStyle name="Navadno 9 37" xfId="410"/>
    <cellStyle name="Navadno 9 37 2" xfId="839"/>
    <cellStyle name="Navadno 9 38" xfId="411"/>
    <cellStyle name="Navadno 9 38 2" xfId="840"/>
    <cellStyle name="Navadno 9 39" xfId="412"/>
    <cellStyle name="Navadno 9 39 2" xfId="841"/>
    <cellStyle name="Navadno 9 4" xfId="413"/>
    <cellStyle name="Navadno 9 4 2" xfId="842"/>
    <cellStyle name="Navadno 9 40" xfId="414"/>
    <cellStyle name="Navadno 9 40 2" xfId="843"/>
    <cellStyle name="Navadno 9 41" xfId="415"/>
    <cellStyle name="Navadno 9 41 2" xfId="844"/>
    <cellStyle name="Navadno 9 42" xfId="416"/>
    <cellStyle name="Navadno 9 42 2" xfId="845"/>
    <cellStyle name="Navadno 9 43" xfId="417"/>
    <cellStyle name="Navadno 9 43 2" xfId="846"/>
    <cellStyle name="Navadno 9 44" xfId="418"/>
    <cellStyle name="Navadno 9 44 2" xfId="847"/>
    <cellStyle name="Navadno 9 45" xfId="419"/>
    <cellStyle name="Navadno 9 45 2" xfId="848"/>
    <cellStyle name="Navadno 9 46" xfId="420"/>
    <cellStyle name="Navadno 9 46 2" xfId="849"/>
    <cellStyle name="Navadno 9 47" xfId="809"/>
    <cellStyle name="Navadno 9 5" xfId="421"/>
    <cellStyle name="Navadno 9 5 2" xfId="850"/>
    <cellStyle name="Navadno 9 6" xfId="422"/>
    <cellStyle name="Navadno 9 6 2" xfId="851"/>
    <cellStyle name="Navadno 9 7" xfId="423"/>
    <cellStyle name="Navadno 9 7 2" xfId="852"/>
    <cellStyle name="Navadno 9 8" xfId="424"/>
    <cellStyle name="Navadno 9 8 2" xfId="853"/>
    <cellStyle name="Navadno 9 9" xfId="425"/>
    <cellStyle name="Navadno 9 9 2" xfId="854"/>
    <cellStyle name="Navadno 9_Vodovod_Žepovci_Stogovci_Podgorje_Vratja_vas" xfId="426"/>
    <cellStyle name="Normal_1.3.2" xfId="427"/>
    <cellStyle name="Normal_PL_SD" xfId="855"/>
    <cellStyle name="Pojasnjevalno besedilo 2" xfId="441"/>
    <cellStyle name="Slog 1" xfId="428"/>
    <cellStyle name="Total" xfId="429"/>
    <cellStyle name="Total 2" xfId="430"/>
    <cellStyle name="Valuta" xfId="1" builtinId="4"/>
    <cellStyle name="Valuta 2" xfId="439"/>
    <cellStyle name="Vejica 2" xfId="431"/>
    <cellStyle name="Vejica 3" xfId="43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33"/>
  <sheetViews>
    <sheetView showGridLines="0" tabSelected="1" view="pageBreakPreview" zoomScaleNormal="120" zoomScaleSheetLayoutView="100" workbookViewId="0"/>
  </sheetViews>
  <sheetFormatPr defaultColWidth="8.85546875" defaultRowHeight="12.75" x14ac:dyDescent="0.2"/>
  <cols>
    <col min="1" max="1" width="7.140625" style="6" customWidth="1"/>
    <col min="2" max="2" width="16" style="6" customWidth="1"/>
    <col min="3" max="3" width="13.28515625" style="6" customWidth="1"/>
    <col min="4" max="4" width="10.28515625" style="6" customWidth="1"/>
    <col min="5" max="5" width="13.5703125" style="6" customWidth="1"/>
    <col min="6" max="6" width="12.140625" style="6" customWidth="1"/>
    <col min="7" max="7" width="14.85546875" style="35" customWidth="1"/>
    <col min="8" max="16384" width="8.85546875" style="6"/>
  </cols>
  <sheetData>
    <row r="1" spans="1:10" ht="27" customHeight="1" x14ac:dyDescent="0.3">
      <c r="A1" s="16" t="s">
        <v>3</v>
      </c>
      <c r="B1" s="16"/>
      <c r="C1" s="16"/>
      <c r="D1" s="16"/>
      <c r="E1" s="16"/>
      <c r="F1" s="16"/>
      <c r="G1" s="16"/>
    </row>
    <row r="2" spans="1:10" ht="27" customHeight="1" x14ac:dyDescent="0.3">
      <c r="A2" s="16" t="s">
        <v>76</v>
      </c>
      <c r="B2" s="16"/>
      <c r="C2" s="16"/>
      <c r="D2" s="16"/>
      <c r="E2" s="16"/>
      <c r="F2" s="16"/>
      <c r="G2" s="16"/>
    </row>
    <row r="3" spans="1:10" ht="27" customHeight="1" x14ac:dyDescent="0.3">
      <c r="A3" s="16"/>
      <c r="B3" s="16"/>
      <c r="C3" s="16"/>
      <c r="D3" s="16"/>
      <c r="E3" s="16"/>
      <c r="F3" s="16"/>
      <c r="G3" s="16"/>
    </row>
    <row r="4" spans="1:10" ht="23.25" x14ac:dyDescent="0.35">
      <c r="A4" s="11" t="s">
        <v>46</v>
      </c>
      <c r="C4" s="12"/>
      <c r="D4" s="12"/>
    </row>
    <row r="5" spans="1:10" ht="15.75" x14ac:dyDescent="0.25">
      <c r="A5" s="113" t="s">
        <v>47</v>
      </c>
      <c r="B5" s="114"/>
      <c r="C5" s="114"/>
      <c r="D5" s="114"/>
      <c r="E5" s="114"/>
      <c r="F5" s="114"/>
      <c r="G5" s="115"/>
    </row>
    <row r="6" spans="1:10" s="35" customFormat="1" ht="38.25" x14ac:dyDescent="0.2">
      <c r="A6" s="116" t="s">
        <v>48</v>
      </c>
      <c r="B6" s="116" t="s">
        <v>73</v>
      </c>
      <c r="C6" s="116" t="s">
        <v>49</v>
      </c>
      <c r="D6" s="116" t="s">
        <v>4</v>
      </c>
      <c r="E6" s="116" t="s">
        <v>5</v>
      </c>
      <c r="F6" s="36" t="s">
        <v>6</v>
      </c>
      <c r="G6" s="36" t="s">
        <v>7</v>
      </c>
      <c r="H6" s="37"/>
      <c r="I6" s="37"/>
      <c r="J6" s="37"/>
    </row>
    <row r="7" spans="1:10" x14ac:dyDescent="0.2">
      <c r="A7" s="117"/>
      <c r="B7" s="117"/>
      <c r="C7" s="117"/>
      <c r="D7" s="117"/>
      <c r="E7" s="117"/>
      <c r="F7" s="13" t="s">
        <v>8</v>
      </c>
      <c r="G7" s="13" t="s">
        <v>42</v>
      </c>
    </row>
    <row r="8" spans="1:10" ht="38.25" x14ac:dyDescent="0.2">
      <c r="A8" s="15" t="s">
        <v>50</v>
      </c>
      <c r="B8" s="29" t="s">
        <v>77</v>
      </c>
      <c r="C8" s="24" t="s">
        <v>78</v>
      </c>
      <c r="D8" s="24" t="s">
        <v>69</v>
      </c>
      <c r="E8" s="26" t="s">
        <v>67</v>
      </c>
      <c r="F8" s="26">
        <v>55</v>
      </c>
      <c r="G8" s="28">
        <f>+'N 10686_GD'!F85</f>
        <v>0</v>
      </c>
    </row>
    <row r="9" spans="1:10" ht="38.25" x14ac:dyDescent="0.2">
      <c r="A9" s="15" t="s">
        <v>51</v>
      </c>
      <c r="B9" s="29" t="s">
        <v>79</v>
      </c>
      <c r="C9" s="24" t="s">
        <v>80</v>
      </c>
      <c r="D9" s="24" t="s">
        <v>69</v>
      </c>
      <c r="E9" s="26" t="s">
        <v>67</v>
      </c>
      <c r="F9" s="26">
        <v>85</v>
      </c>
      <c r="G9" s="28">
        <f>+'N 10685_GD'!F89</f>
        <v>0</v>
      </c>
    </row>
    <row r="10" spans="1:10" ht="25.5" x14ac:dyDescent="0.2">
      <c r="A10" s="15" t="s">
        <v>74</v>
      </c>
      <c r="B10" s="29" t="s">
        <v>81</v>
      </c>
      <c r="C10" s="24" t="s">
        <v>82</v>
      </c>
      <c r="D10" s="24" t="s">
        <v>69</v>
      </c>
      <c r="E10" s="26" t="s">
        <v>67</v>
      </c>
      <c r="F10" s="26">
        <v>145</v>
      </c>
      <c r="G10" s="28">
        <f>+'N 10683_GD'!F85</f>
        <v>0</v>
      </c>
    </row>
    <row r="11" spans="1:10" x14ac:dyDescent="0.2">
      <c r="A11" s="15" t="s">
        <v>75</v>
      </c>
      <c r="B11" s="14" t="s">
        <v>91</v>
      </c>
      <c r="C11" s="24" t="s">
        <v>92</v>
      </c>
      <c r="D11" s="24" t="s">
        <v>69</v>
      </c>
      <c r="E11" s="26" t="s">
        <v>67</v>
      </c>
      <c r="F11" s="26">
        <v>130</v>
      </c>
      <c r="G11" s="28">
        <f>+'N 10682_GD'!F75</f>
        <v>0</v>
      </c>
    </row>
    <row r="12" spans="1:10" x14ac:dyDescent="0.2">
      <c r="A12" s="15" t="s">
        <v>83</v>
      </c>
      <c r="B12" s="14" t="s">
        <v>93</v>
      </c>
      <c r="C12" s="24" t="s">
        <v>94</v>
      </c>
      <c r="D12" s="24" t="s">
        <v>69</v>
      </c>
      <c r="E12" s="26" t="s">
        <v>67</v>
      </c>
      <c r="F12" s="26">
        <v>140</v>
      </c>
      <c r="G12" s="28">
        <f>+'SP 10684_GD'!F75</f>
        <v>0</v>
      </c>
    </row>
    <row r="13" spans="1:10" ht="38.25" x14ac:dyDescent="0.2">
      <c r="A13" s="15" t="s">
        <v>84</v>
      </c>
      <c r="B13" s="29" t="s">
        <v>95</v>
      </c>
      <c r="C13" s="24" t="s">
        <v>96</v>
      </c>
      <c r="D13" s="24" t="s">
        <v>69</v>
      </c>
      <c r="E13" s="26" t="s">
        <v>100</v>
      </c>
      <c r="F13" s="26">
        <v>380</v>
      </c>
      <c r="G13" s="28">
        <f>+'N 33000_GD'!F94</f>
        <v>0</v>
      </c>
    </row>
    <row r="14" spans="1:10" ht="51" x14ac:dyDescent="0.2">
      <c r="A14" s="15" t="s">
        <v>85</v>
      </c>
      <c r="B14" s="29" t="s">
        <v>97</v>
      </c>
      <c r="C14" s="24" t="s">
        <v>98</v>
      </c>
      <c r="D14" s="24" t="s">
        <v>69</v>
      </c>
      <c r="E14" s="26" t="s">
        <v>99</v>
      </c>
      <c r="F14" s="26">
        <v>620</v>
      </c>
      <c r="G14" s="28">
        <f>+'N 33250_GD'!F75</f>
        <v>0</v>
      </c>
    </row>
    <row r="15" spans="1:10" ht="25.5" x14ac:dyDescent="0.2">
      <c r="A15" s="15" t="s">
        <v>86</v>
      </c>
      <c r="B15" s="29" t="s">
        <v>101</v>
      </c>
      <c r="C15" s="24" t="s">
        <v>102</v>
      </c>
      <c r="D15" s="24" t="s">
        <v>69</v>
      </c>
      <c r="E15" s="26" t="s">
        <v>67</v>
      </c>
      <c r="F15" s="26">
        <v>55</v>
      </c>
      <c r="G15" s="28">
        <f>+'N 33251_GD'!F75</f>
        <v>0</v>
      </c>
    </row>
    <row r="16" spans="1:10" ht="25.5" x14ac:dyDescent="0.2">
      <c r="A16" s="15" t="s">
        <v>87</v>
      </c>
      <c r="B16" s="29" t="s">
        <v>103</v>
      </c>
      <c r="C16" s="24" t="s">
        <v>104</v>
      </c>
      <c r="D16" s="24" t="s">
        <v>69</v>
      </c>
      <c r="E16" s="26" t="s">
        <v>67</v>
      </c>
      <c r="F16" s="26">
        <v>205</v>
      </c>
      <c r="G16" s="28">
        <f>+'N 33252_GD'!F75</f>
        <v>0</v>
      </c>
    </row>
    <row r="17" spans="1:7" ht="38.25" x14ac:dyDescent="0.2">
      <c r="A17" s="15" t="s">
        <v>88</v>
      </c>
      <c r="B17" s="29" t="s">
        <v>106</v>
      </c>
      <c r="C17" s="24" t="s">
        <v>105</v>
      </c>
      <c r="D17" s="24" t="s">
        <v>69</v>
      </c>
      <c r="E17" s="26" t="s">
        <v>67</v>
      </c>
      <c r="F17" s="26">
        <v>210</v>
      </c>
      <c r="G17" s="28">
        <f>+'N 33255_GD'!F85</f>
        <v>0</v>
      </c>
    </row>
    <row r="18" spans="1:7" ht="25.5" x14ac:dyDescent="0.2">
      <c r="A18" s="15" t="s">
        <v>89</v>
      </c>
      <c r="B18" s="29" t="s">
        <v>152</v>
      </c>
      <c r="C18" s="24" t="s">
        <v>153</v>
      </c>
      <c r="D18" s="24" t="s">
        <v>69</v>
      </c>
      <c r="E18" s="26" t="s">
        <v>67</v>
      </c>
      <c r="F18" s="26">
        <v>75</v>
      </c>
      <c r="G18" s="28">
        <f>+'N 33254_GD'!F85</f>
        <v>0</v>
      </c>
    </row>
    <row r="19" spans="1:7" ht="25.5" x14ac:dyDescent="0.2">
      <c r="A19" s="15" t="s">
        <v>90</v>
      </c>
      <c r="B19" s="29" t="s">
        <v>107</v>
      </c>
      <c r="C19" s="24" t="s">
        <v>142</v>
      </c>
      <c r="D19" s="24" t="s">
        <v>69</v>
      </c>
      <c r="E19" s="26" t="s">
        <v>67</v>
      </c>
      <c r="F19" s="26">
        <v>345</v>
      </c>
      <c r="G19" s="28">
        <f>+'N 33258_GD'!F75</f>
        <v>0</v>
      </c>
    </row>
    <row r="20" spans="1:7" ht="25.5" x14ac:dyDescent="0.2">
      <c r="A20" s="15" t="s">
        <v>151</v>
      </c>
      <c r="B20" s="29" t="s">
        <v>108</v>
      </c>
      <c r="C20" s="24" t="s">
        <v>143</v>
      </c>
      <c r="D20" s="24" t="s">
        <v>69</v>
      </c>
      <c r="E20" s="26" t="s">
        <v>67</v>
      </c>
      <c r="F20" s="26">
        <v>210</v>
      </c>
      <c r="G20" s="25">
        <f>+'N 33259_GD'!F75</f>
        <v>0</v>
      </c>
    </row>
    <row r="21" spans="1:7" x14ac:dyDescent="0.2">
      <c r="A21" s="108" t="s">
        <v>70</v>
      </c>
      <c r="B21" s="108"/>
      <c r="C21" s="108"/>
      <c r="D21" s="108"/>
      <c r="E21" s="108"/>
      <c r="F21" s="108"/>
      <c r="G21" s="27">
        <f>SUM(G8:G20)</f>
        <v>0</v>
      </c>
    </row>
    <row r="23" spans="1:7" ht="15.75" x14ac:dyDescent="0.25">
      <c r="A23" s="113" t="s">
        <v>156</v>
      </c>
      <c r="B23" s="114"/>
      <c r="C23" s="114"/>
      <c r="D23" s="114"/>
      <c r="E23" s="114"/>
      <c r="F23" s="114"/>
      <c r="G23" s="115"/>
    </row>
    <row r="24" spans="1:7" ht="38.25" x14ac:dyDescent="0.2">
      <c r="A24" s="116" t="s">
        <v>48</v>
      </c>
      <c r="B24" s="116" t="s">
        <v>157</v>
      </c>
      <c r="C24" s="116" t="s">
        <v>158</v>
      </c>
      <c r="D24" s="116" t="s">
        <v>4</v>
      </c>
      <c r="E24" s="116" t="s">
        <v>5</v>
      </c>
      <c r="F24" s="36" t="s">
        <v>159</v>
      </c>
      <c r="G24" s="36" t="s">
        <v>7</v>
      </c>
    </row>
    <row r="25" spans="1:7" x14ac:dyDescent="0.2">
      <c r="A25" s="117"/>
      <c r="B25" s="117"/>
      <c r="C25" s="117"/>
      <c r="D25" s="117"/>
      <c r="E25" s="117"/>
      <c r="F25" s="13" t="s">
        <v>160</v>
      </c>
      <c r="G25" s="13" t="s">
        <v>42</v>
      </c>
    </row>
    <row r="26" spans="1:7" x14ac:dyDescent="0.2">
      <c r="A26" s="15" t="s">
        <v>170</v>
      </c>
      <c r="B26" s="14" t="s">
        <v>171</v>
      </c>
      <c r="C26" s="30" t="s">
        <v>161</v>
      </c>
      <c r="D26" s="24" t="s">
        <v>162</v>
      </c>
      <c r="E26" s="26" t="s">
        <v>163</v>
      </c>
      <c r="F26" s="24">
        <v>75</v>
      </c>
      <c r="G26" s="31">
        <f>+'PP GD'!F16</f>
        <v>0</v>
      </c>
    </row>
    <row r="27" spans="1:7" x14ac:dyDescent="0.2">
      <c r="A27" s="108" t="s">
        <v>164</v>
      </c>
      <c r="B27" s="108"/>
      <c r="C27" s="108"/>
      <c r="D27" s="108"/>
      <c r="E27" s="108"/>
      <c r="F27" s="108"/>
      <c r="G27" s="32">
        <f>SUM(G26:G26)</f>
        <v>0</v>
      </c>
    </row>
    <row r="28" spans="1:7" ht="13.5" thickBot="1" x14ac:dyDescent="0.25"/>
    <row r="29" spans="1:7" x14ac:dyDescent="0.2">
      <c r="A29" s="38"/>
      <c r="B29" s="38"/>
      <c r="C29" s="38"/>
      <c r="D29" s="38"/>
      <c r="E29" s="38"/>
      <c r="F29" s="38"/>
      <c r="G29" s="39"/>
    </row>
    <row r="30" spans="1:7" x14ac:dyDescent="0.2">
      <c r="A30" s="109" t="s">
        <v>165</v>
      </c>
      <c r="B30" s="110"/>
      <c r="C30" s="110"/>
      <c r="D30" s="110"/>
      <c r="E30" s="111"/>
      <c r="F30" s="112" t="s">
        <v>166</v>
      </c>
      <c r="G30" s="112"/>
    </row>
    <row r="31" spans="1:7" ht="15.75" x14ac:dyDescent="0.2">
      <c r="A31" s="101" t="s">
        <v>167</v>
      </c>
      <c r="B31" s="102"/>
      <c r="C31" s="102"/>
      <c r="D31" s="102"/>
      <c r="E31" s="103"/>
      <c r="F31" s="104">
        <f>G21</f>
        <v>0</v>
      </c>
      <c r="G31" s="105"/>
    </row>
    <row r="32" spans="1:7" ht="15.75" x14ac:dyDescent="0.2">
      <c r="A32" s="101" t="s">
        <v>168</v>
      </c>
      <c r="B32" s="102"/>
      <c r="C32" s="102"/>
      <c r="D32" s="102"/>
      <c r="E32" s="103"/>
      <c r="F32" s="104">
        <f>G27</f>
        <v>0</v>
      </c>
      <c r="G32" s="105"/>
    </row>
    <row r="33" spans="1:7" ht="15.75" x14ac:dyDescent="0.2">
      <c r="A33" s="106" t="s">
        <v>169</v>
      </c>
      <c r="B33" s="106"/>
      <c r="C33" s="106"/>
      <c r="D33" s="106"/>
      <c r="E33" s="106"/>
      <c r="F33" s="107">
        <f>SUM(F31:G32)</f>
        <v>0</v>
      </c>
      <c r="G33" s="107"/>
    </row>
  </sheetData>
  <sheetProtection password="CEA8" sheet="1" objects="1" scenarios="1" formatCells="0" formatColumns="0" formatRows="0" insertColumns="0" insertRows="0" deleteColumns="0" deleteRows="0"/>
  <mergeCells count="22">
    <mergeCell ref="D6:D7"/>
    <mergeCell ref="A5:G5"/>
    <mergeCell ref="A21:F21"/>
    <mergeCell ref="E6:E7"/>
    <mergeCell ref="A6:A7"/>
    <mergeCell ref="B6:B7"/>
    <mergeCell ref="C6:C7"/>
    <mergeCell ref="A23:G23"/>
    <mergeCell ref="A24:A25"/>
    <mergeCell ref="B24:B25"/>
    <mergeCell ref="C24:C25"/>
    <mergeCell ref="D24:D25"/>
    <mergeCell ref="E24:E25"/>
    <mergeCell ref="A32:E32"/>
    <mergeCell ref="F32:G32"/>
    <mergeCell ref="A33:E33"/>
    <mergeCell ref="F33:G33"/>
    <mergeCell ref="A27:F27"/>
    <mergeCell ref="A30:E30"/>
    <mergeCell ref="F30:G30"/>
    <mergeCell ref="A31:E31"/>
    <mergeCell ref="F31:G31"/>
  </mergeCells>
  <phoneticPr fontId="0" type="noConversion"/>
  <pageMargins left="0.98425196850393704" right="0.31496062992125984" top="0.98425196850393704" bottom="0.78740157480314965" header="0.31496062992125984" footer="0.31496062992125984"/>
  <pageSetup paperSize="55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G77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97" t="s">
        <v>87</v>
      </c>
      <c r="B3" s="7" t="s">
        <v>136</v>
      </c>
      <c r="C3" s="41"/>
      <c r="D3" s="42"/>
      <c r="E3" s="8"/>
      <c r="F3" s="43"/>
    </row>
    <row r="4" spans="1:7" s="44" customFormat="1" ht="15.75" x14ac:dyDescent="0.25">
      <c r="A4" s="40"/>
      <c r="B4" s="7" t="s">
        <v>137</v>
      </c>
      <c r="C4" s="41"/>
      <c r="D4" s="42"/>
      <c r="E4" s="8"/>
      <c r="F4" s="43"/>
    </row>
    <row r="5" spans="1:7" ht="60.75" x14ac:dyDescent="0.2">
      <c r="A5" s="46" t="s">
        <v>0</v>
      </c>
      <c r="B5" s="47" t="s">
        <v>132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205</v>
      </c>
      <c r="D9" s="35" t="s">
        <v>39</v>
      </c>
      <c r="E9" s="3"/>
      <c r="F9" s="84">
        <f>C9*E9</f>
        <v>0</v>
      </c>
    </row>
    <row r="10" spans="1:7" x14ac:dyDescent="0.2">
      <c r="A10" s="81"/>
      <c r="B10" s="85"/>
      <c r="C10" s="83"/>
      <c r="D10" s="35"/>
      <c r="E10" s="3"/>
      <c r="F10" s="84"/>
    </row>
    <row r="11" spans="1:7" x14ac:dyDescent="0.2">
      <c r="A11" s="81">
        <f>COUNT($A$7:A10)+1</f>
        <v>2</v>
      </c>
      <c r="B11" s="82" t="s">
        <v>16</v>
      </c>
      <c r="C11" s="83"/>
      <c r="D11" s="35"/>
      <c r="E11" s="3"/>
      <c r="F11" s="84"/>
    </row>
    <row r="12" spans="1:7" ht="25.5" x14ac:dyDescent="0.2">
      <c r="A12" s="76"/>
      <c r="B12" s="10" t="s">
        <v>15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125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4"/>
    </row>
    <row r="15" spans="1:7" x14ac:dyDescent="0.2">
      <c r="A15" s="81">
        <f>COUNT($A$7:A14)+1</f>
        <v>3</v>
      </c>
      <c r="B15" s="86" t="s">
        <v>59</v>
      </c>
      <c r="C15" s="87"/>
      <c r="D15" s="88"/>
      <c r="E15" s="20"/>
      <c r="F15" s="87"/>
    </row>
    <row r="16" spans="1:7" ht="63.75" x14ac:dyDescent="0.2">
      <c r="A16" s="76"/>
      <c r="B16" s="10" t="s">
        <v>148</v>
      </c>
      <c r="C16" s="87"/>
      <c r="D16" s="88"/>
      <c r="E16" s="20"/>
      <c r="F16" s="87"/>
    </row>
    <row r="17" spans="1:6" ht="14.25" x14ac:dyDescent="0.2">
      <c r="A17" s="76"/>
      <c r="B17" s="5" t="s">
        <v>35</v>
      </c>
      <c r="C17" s="87">
        <v>90</v>
      </c>
      <c r="D17" s="88" t="s">
        <v>44</v>
      </c>
      <c r="E17" s="20"/>
      <c r="F17" s="89">
        <f>C17*E17</f>
        <v>0</v>
      </c>
    </row>
    <row r="18" spans="1:6" ht="14.25" x14ac:dyDescent="0.2">
      <c r="A18" s="76"/>
      <c r="B18" s="5" t="s">
        <v>36</v>
      </c>
      <c r="C18" s="87">
        <v>20</v>
      </c>
      <c r="D18" s="88" t="s">
        <v>44</v>
      </c>
      <c r="E18" s="20"/>
      <c r="F18" s="89">
        <f>C18*E18</f>
        <v>0</v>
      </c>
    </row>
    <row r="19" spans="1:6" x14ac:dyDescent="0.2">
      <c r="A19" s="76"/>
      <c r="B19" s="5"/>
      <c r="C19" s="87"/>
      <c r="D19" s="88"/>
      <c r="E19" s="20"/>
      <c r="F19" s="89"/>
    </row>
    <row r="20" spans="1:6" x14ac:dyDescent="0.2">
      <c r="A20" s="81">
        <f>COUNT($A$7:A19)+1</f>
        <v>4</v>
      </c>
      <c r="B20" s="86" t="s">
        <v>149</v>
      </c>
      <c r="C20" s="87"/>
      <c r="D20" s="88"/>
      <c r="E20" s="20"/>
      <c r="F20" s="89"/>
    </row>
    <row r="21" spans="1:6" ht="216.75" x14ac:dyDescent="0.2">
      <c r="A21" s="76"/>
      <c r="B21" s="10" t="s">
        <v>150</v>
      </c>
      <c r="C21" s="87"/>
      <c r="D21" s="88"/>
      <c r="E21" s="20"/>
      <c r="F21" s="89"/>
    </row>
    <row r="22" spans="1:6" ht="14.25" x14ac:dyDescent="0.2">
      <c r="A22" s="76"/>
      <c r="B22" s="5"/>
      <c r="C22" s="87">
        <v>135</v>
      </c>
      <c r="D22" s="88" t="s">
        <v>44</v>
      </c>
      <c r="E22" s="20"/>
      <c r="F22" s="89">
        <f>C22*E22</f>
        <v>0</v>
      </c>
    </row>
    <row r="23" spans="1:6" x14ac:dyDescent="0.2">
      <c r="A23" s="76"/>
      <c r="B23" s="5"/>
      <c r="C23" s="87"/>
      <c r="D23" s="88"/>
      <c r="E23" s="20"/>
      <c r="F23" s="89"/>
    </row>
    <row r="24" spans="1:6" x14ac:dyDescent="0.2">
      <c r="A24" s="81">
        <f>COUNT($A$7:A20)+1</f>
        <v>5</v>
      </c>
      <c r="B24" s="82" t="s">
        <v>19</v>
      </c>
      <c r="C24" s="87"/>
      <c r="D24" s="88"/>
      <c r="E24" s="20"/>
      <c r="F24" s="89"/>
    </row>
    <row r="25" spans="1:6" ht="76.5" x14ac:dyDescent="0.2">
      <c r="A25" s="76"/>
      <c r="B25" s="10" t="s">
        <v>60</v>
      </c>
      <c r="C25" s="87"/>
      <c r="D25" s="88"/>
      <c r="E25" s="20"/>
      <c r="F25" s="89"/>
    </row>
    <row r="26" spans="1:6" ht="14.25" x14ac:dyDescent="0.2">
      <c r="A26" s="76"/>
      <c r="B26" s="5"/>
      <c r="C26" s="87">
        <v>35</v>
      </c>
      <c r="D26" s="35" t="s">
        <v>44</v>
      </c>
      <c r="E26" s="3"/>
      <c r="F26" s="84">
        <f>C26*E26</f>
        <v>0</v>
      </c>
    </row>
    <row r="27" spans="1:6" x14ac:dyDescent="0.2">
      <c r="A27" s="76"/>
      <c r="B27" s="10"/>
      <c r="C27" s="87"/>
      <c r="D27" s="35"/>
      <c r="E27" s="3"/>
      <c r="F27" s="84"/>
    </row>
    <row r="28" spans="1:6" x14ac:dyDescent="0.2">
      <c r="A28" s="81">
        <f>COUNT($A$7:A27)+1</f>
        <v>6</v>
      </c>
      <c r="B28" s="82" t="s">
        <v>21</v>
      </c>
      <c r="C28" s="87"/>
      <c r="D28" s="88"/>
      <c r="E28" s="20"/>
      <c r="F28" s="89"/>
    </row>
    <row r="29" spans="1:6" ht="63.75" x14ac:dyDescent="0.2">
      <c r="A29" s="76"/>
      <c r="B29" s="10" t="s">
        <v>61</v>
      </c>
      <c r="C29" s="87"/>
      <c r="D29" s="88"/>
      <c r="E29" s="20"/>
      <c r="F29" s="89"/>
    </row>
    <row r="30" spans="1:6" ht="14.25" x14ac:dyDescent="0.2">
      <c r="A30" s="76"/>
      <c r="B30" s="5"/>
      <c r="C30" s="87">
        <v>40</v>
      </c>
      <c r="D30" s="35" t="s">
        <v>44</v>
      </c>
      <c r="E30" s="3"/>
      <c r="F30" s="84">
        <f>C30*E30</f>
        <v>0</v>
      </c>
    </row>
    <row r="31" spans="1:6" x14ac:dyDescent="0.2">
      <c r="A31" s="76"/>
      <c r="B31" s="5"/>
      <c r="C31" s="87"/>
      <c r="D31" s="88"/>
      <c r="E31" s="20"/>
      <c r="F31" s="89"/>
    </row>
    <row r="32" spans="1:6" x14ac:dyDescent="0.2">
      <c r="A32" s="81">
        <f>COUNT($A$7:A31)+1</f>
        <v>7</v>
      </c>
      <c r="B32" s="82" t="s">
        <v>62</v>
      </c>
      <c r="C32" s="83"/>
      <c r="D32" s="35"/>
      <c r="E32" s="3"/>
      <c r="F32" s="84"/>
    </row>
    <row r="33" spans="1:6" ht="76.5" x14ac:dyDescent="0.2">
      <c r="A33" s="76"/>
      <c r="B33" s="10" t="s">
        <v>63</v>
      </c>
      <c r="C33" s="83"/>
      <c r="D33" s="35"/>
      <c r="E33" s="3"/>
      <c r="F33" s="84"/>
    </row>
    <row r="34" spans="1:6" ht="14.25" x14ac:dyDescent="0.2">
      <c r="A34" s="76"/>
      <c r="B34" s="85"/>
      <c r="C34" s="83">
        <v>15</v>
      </c>
      <c r="D34" s="35" t="s">
        <v>44</v>
      </c>
      <c r="E34" s="3"/>
      <c r="F34" s="84">
        <f>C34*E34</f>
        <v>0</v>
      </c>
    </row>
    <row r="35" spans="1:6" x14ac:dyDescent="0.2">
      <c r="A35" s="76"/>
      <c r="B35" s="5"/>
      <c r="C35" s="87"/>
      <c r="D35" s="88"/>
      <c r="E35" s="20"/>
      <c r="F35" s="89"/>
    </row>
    <row r="36" spans="1:6" x14ac:dyDescent="0.2">
      <c r="A36" s="81">
        <f>COUNT($A$7:A35)+1</f>
        <v>8</v>
      </c>
      <c r="B36" s="82" t="s">
        <v>64</v>
      </c>
      <c r="C36" s="83"/>
      <c r="D36" s="35"/>
      <c r="E36" s="3"/>
      <c r="F36" s="83"/>
    </row>
    <row r="37" spans="1:6" ht="63.75" x14ac:dyDescent="0.2">
      <c r="A37" s="76"/>
      <c r="B37" s="10" t="s">
        <v>65</v>
      </c>
      <c r="C37" s="83"/>
      <c r="D37" s="35"/>
      <c r="E37" s="3"/>
      <c r="F37" s="83"/>
    </row>
    <row r="38" spans="1:6" ht="14.25" x14ac:dyDescent="0.2">
      <c r="A38" s="76"/>
      <c r="B38" s="85"/>
      <c r="C38" s="83">
        <v>20</v>
      </c>
      <c r="D38" s="35" t="s">
        <v>44</v>
      </c>
      <c r="E38" s="3"/>
      <c r="F38" s="84">
        <f>C38*E38</f>
        <v>0</v>
      </c>
    </row>
    <row r="39" spans="1:6" x14ac:dyDescent="0.2">
      <c r="A39" s="76"/>
      <c r="B39" s="85"/>
      <c r="C39" s="83"/>
      <c r="D39" s="35"/>
      <c r="E39" s="3"/>
      <c r="F39" s="84"/>
    </row>
    <row r="40" spans="1:6" x14ac:dyDescent="0.2">
      <c r="A40" s="81">
        <f>COUNT($A$7:A39)+1</f>
        <v>9</v>
      </c>
      <c r="B40" s="82" t="s">
        <v>18</v>
      </c>
      <c r="C40" s="83"/>
      <c r="D40" s="35"/>
      <c r="E40" s="3"/>
      <c r="F40" s="84"/>
    </row>
    <row r="41" spans="1:6" ht="38.25" x14ac:dyDescent="0.2">
      <c r="A41" s="76"/>
      <c r="B41" s="10" t="s">
        <v>17</v>
      </c>
      <c r="C41" s="83"/>
      <c r="D41" s="35"/>
      <c r="E41" s="3"/>
      <c r="F41" s="83"/>
    </row>
    <row r="42" spans="1:6" ht="14.25" x14ac:dyDescent="0.2">
      <c r="A42" s="76"/>
      <c r="B42" s="85"/>
      <c r="C42" s="83">
        <v>90</v>
      </c>
      <c r="D42" s="35" t="s">
        <v>44</v>
      </c>
      <c r="E42" s="3"/>
      <c r="F42" s="84">
        <f>C42*E42</f>
        <v>0</v>
      </c>
    </row>
    <row r="43" spans="1:6" x14ac:dyDescent="0.2">
      <c r="A43" s="76"/>
      <c r="B43" s="85"/>
      <c r="C43" s="83"/>
      <c r="D43" s="35"/>
      <c r="E43" s="3"/>
      <c r="F43" s="84"/>
    </row>
    <row r="44" spans="1:6" x14ac:dyDescent="0.2">
      <c r="A44" s="81">
        <f>COUNT($A$7:A43)+1</f>
        <v>10</v>
      </c>
      <c r="B44" s="82" t="s">
        <v>20</v>
      </c>
      <c r="C44" s="83"/>
      <c r="D44" s="35"/>
      <c r="E44" s="3"/>
      <c r="F44" s="84"/>
    </row>
    <row r="45" spans="1:6" ht="38.25" x14ac:dyDescent="0.2">
      <c r="A45" s="76"/>
      <c r="B45" s="10" t="s">
        <v>38</v>
      </c>
      <c r="C45" s="83"/>
      <c r="D45" s="35"/>
      <c r="E45" s="3"/>
      <c r="F45" s="83"/>
    </row>
    <row r="46" spans="1:6" ht="14.25" x14ac:dyDescent="0.2">
      <c r="A46" s="76"/>
      <c r="B46" s="85"/>
      <c r="C46" s="83">
        <v>205</v>
      </c>
      <c r="D46" s="35" t="s">
        <v>39</v>
      </c>
      <c r="E46" s="3"/>
      <c r="F46" s="84">
        <f>C46*E46</f>
        <v>0</v>
      </c>
    </row>
    <row r="47" spans="1:6" x14ac:dyDescent="0.2">
      <c r="A47" s="76"/>
      <c r="B47" s="85"/>
      <c r="C47" s="83"/>
      <c r="D47" s="35"/>
      <c r="E47" s="3"/>
      <c r="F47" s="84"/>
    </row>
    <row r="48" spans="1:6" x14ac:dyDescent="0.2">
      <c r="A48" s="81">
        <f>COUNT($A$7:A47)+1</f>
        <v>11</v>
      </c>
      <c r="B48" s="82" t="s">
        <v>22</v>
      </c>
      <c r="C48" s="83"/>
      <c r="D48" s="35"/>
      <c r="E48" s="3"/>
      <c r="F48" s="83"/>
    </row>
    <row r="49" spans="1:6" ht="38.25" x14ac:dyDescent="0.2">
      <c r="A49" s="76"/>
      <c r="B49" s="10" t="s">
        <v>66</v>
      </c>
      <c r="C49" s="83"/>
      <c r="D49" s="35"/>
      <c r="E49" s="3"/>
      <c r="F49" s="83"/>
    </row>
    <row r="50" spans="1:6" x14ac:dyDescent="0.2">
      <c r="A50" s="76"/>
      <c r="B50" s="85"/>
      <c r="C50" s="83">
        <v>3</v>
      </c>
      <c r="D50" s="35" t="s">
        <v>1</v>
      </c>
      <c r="E50" s="3"/>
      <c r="F50" s="84">
        <f>C50*E50</f>
        <v>0</v>
      </c>
    </row>
    <row r="51" spans="1:6" x14ac:dyDescent="0.2">
      <c r="A51" s="76"/>
      <c r="B51" s="85"/>
      <c r="C51" s="83"/>
      <c r="D51" s="35"/>
      <c r="E51" s="3"/>
      <c r="F51" s="84"/>
    </row>
    <row r="52" spans="1:6" x14ac:dyDescent="0.2">
      <c r="A52" s="81">
        <f>COUNT($A$7:A51)+1</f>
        <v>12</v>
      </c>
      <c r="B52" s="82" t="s">
        <v>24</v>
      </c>
      <c r="C52" s="83"/>
      <c r="D52" s="35"/>
      <c r="E52" s="3"/>
      <c r="F52" s="84"/>
    </row>
    <row r="53" spans="1:6" ht="25.5" x14ac:dyDescent="0.2">
      <c r="A53" s="76"/>
      <c r="B53" s="10" t="s">
        <v>23</v>
      </c>
      <c r="C53" s="83"/>
      <c r="D53" s="35"/>
      <c r="E53" s="3"/>
      <c r="F53" s="83"/>
    </row>
    <row r="54" spans="1:6" x14ac:dyDescent="0.2">
      <c r="A54" s="76"/>
      <c r="B54" s="85"/>
      <c r="C54" s="83">
        <v>3</v>
      </c>
      <c r="D54" s="35" t="s">
        <v>1</v>
      </c>
      <c r="E54" s="3"/>
      <c r="F54" s="84">
        <f>C54*E54</f>
        <v>0</v>
      </c>
    </row>
    <row r="55" spans="1:6" x14ac:dyDescent="0.2">
      <c r="A55" s="76"/>
      <c r="B55" s="85"/>
      <c r="C55" s="83"/>
      <c r="D55" s="35"/>
      <c r="E55" s="3"/>
      <c r="F55" s="83"/>
    </row>
    <row r="56" spans="1:6" x14ac:dyDescent="0.2">
      <c r="A56" s="81">
        <f>COUNT($A$7:A55)+1</f>
        <v>13</v>
      </c>
      <c r="B56" s="82" t="s">
        <v>26</v>
      </c>
      <c r="C56" s="83"/>
      <c r="D56" s="35"/>
      <c r="E56" s="3"/>
      <c r="F56" s="83"/>
    </row>
    <row r="57" spans="1:6" ht="43.15" customHeight="1" x14ac:dyDescent="0.2">
      <c r="A57" s="76"/>
      <c r="B57" s="10" t="s">
        <v>25</v>
      </c>
      <c r="C57" s="83"/>
      <c r="D57" s="35"/>
      <c r="E57" s="3"/>
      <c r="F57" s="83"/>
    </row>
    <row r="58" spans="1:6" x14ac:dyDescent="0.2">
      <c r="A58" s="76"/>
      <c r="B58" s="85" t="s">
        <v>54</v>
      </c>
      <c r="C58" s="83">
        <v>5</v>
      </c>
      <c r="D58" s="35" t="s">
        <v>1</v>
      </c>
      <c r="E58" s="3"/>
      <c r="F58" s="84">
        <f>C58*E58</f>
        <v>0</v>
      </c>
    </row>
    <row r="59" spans="1:6" x14ac:dyDescent="0.2">
      <c r="A59" s="76"/>
      <c r="B59" s="85"/>
      <c r="C59" s="83"/>
      <c r="D59" s="35"/>
      <c r="E59" s="3"/>
      <c r="F59" s="84"/>
    </row>
    <row r="60" spans="1:6" x14ac:dyDescent="0.2">
      <c r="A60" s="81">
        <f>COUNT($A$7:A59)+1</f>
        <v>14</v>
      </c>
      <c r="B60" s="82" t="s">
        <v>32</v>
      </c>
      <c r="C60" s="83"/>
      <c r="D60" s="35"/>
      <c r="E60" s="3"/>
      <c r="F60" s="83"/>
    </row>
    <row r="61" spans="1:6" x14ac:dyDescent="0.2">
      <c r="A61" s="76"/>
      <c r="B61" s="10" t="s">
        <v>33</v>
      </c>
      <c r="C61" s="83"/>
      <c r="D61" s="35"/>
      <c r="E61" s="3"/>
      <c r="F61" s="83"/>
    </row>
    <row r="62" spans="1:6" ht="14.25" x14ac:dyDescent="0.2">
      <c r="A62" s="76"/>
      <c r="B62" s="85"/>
      <c r="C62" s="83">
        <v>0</v>
      </c>
      <c r="D62" s="35" t="s">
        <v>39</v>
      </c>
      <c r="E62" s="3"/>
      <c r="F62" s="84">
        <f>C62*E62</f>
        <v>0</v>
      </c>
    </row>
    <row r="63" spans="1:6" x14ac:dyDescent="0.2">
      <c r="A63" s="76"/>
      <c r="B63" s="78"/>
    </row>
    <row r="64" spans="1:6" ht="25.5" x14ac:dyDescent="0.2">
      <c r="A64" s="81">
        <f>COUNT($A$7:A63)+1</f>
        <v>15</v>
      </c>
      <c r="B64" s="82" t="s">
        <v>27</v>
      </c>
      <c r="C64" s="83"/>
      <c r="D64" s="35"/>
      <c r="E64" s="21"/>
      <c r="F64" s="83"/>
    </row>
    <row r="65" spans="1:6" ht="99" customHeight="1" x14ac:dyDescent="0.2">
      <c r="A65" s="90"/>
      <c r="B65" s="10" t="s">
        <v>68</v>
      </c>
      <c r="C65" s="83"/>
      <c r="D65" s="35"/>
      <c r="E65" s="3"/>
      <c r="F65" s="83"/>
    </row>
    <row r="66" spans="1:6" x14ac:dyDescent="0.2">
      <c r="A66" s="81"/>
      <c r="B66" s="91"/>
      <c r="C66" s="92"/>
      <c r="D66" s="93">
        <v>0.02</v>
      </c>
      <c r="E66" s="4"/>
      <c r="F66" s="84">
        <f>SUM(F7:F65)*D66</f>
        <v>0</v>
      </c>
    </row>
    <row r="67" spans="1:6" x14ac:dyDescent="0.2">
      <c r="A67" s="90"/>
      <c r="B67" s="85"/>
      <c r="C67" s="83"/>
      <c r="D67" s="35"/>
      <c r="E67" s="21"/>
      <c r="F67" s="84"/>
    </row>
    <row r="68" spans="1:6" x14ac:dyDescent="0.2">
      <c r="A68" s="81">
        <f>COUNT($A$7:A67)+1</f>
        <v>16</v>
      </c>
      <c r="B68" s="82" t="s">
        <v>29</v>
      </c>
      <c r="C68" s="83"/>
      <c r="D68" s="35"/>
      <c r="E68" s="21"/>
      <c r="F68" s="84"/>
    </row>
    <row r="69" spans="1:6" ht="38.25" x14ac:dyDescent="0.2">
      <c r="A69" s="90"/>
      <c r="B69" s="10" t="s">
        <v>28</v>
      </c>
      <c r="C69" s="83"/>
      <c r="D69" s="35"/>
      <c r="E69" s="4"/>
      <c r="F69" s="84"/>
    </row>
    <row r="70" spans="1:6" x14ac:dyDescent="0.2">
      <c r="A70" s="90"/>
      <c r="B70" s="85"/>
      <c r="C70" s="92"/>
      <c r="D70" s="93">
        <v>0.05</v>
      </c>
      <c r="E70" s="4"/>
      <c r="F70" s="84">
        <f>SUM(F7:F64)*D70</f>
        <v>0</v>
      </c>
    </row>
    <row r="71" spans="1:6" x14ac:dyDescent="0.2">
      <c r="A71" s="90"/>
      <c r="B71" s="85"/>
      <c r="C71" s="83"/>
      <c r="D71" s="35"/>
      <c r="E71" s="4"/>
      <c r="F71" s="83"/>
    </row>
    <row r="72" spans="1:6" x14ac:dyDescent="0.2">
      <c r="A72" s="81">
        <f>COUNT($A$7:A71)+1</f>
        <v>17</v>
      </c>
      <c r="B72" s="82" t="s">
        <v>31</v>
      </c>
      <c r="C72" s="83"/>
      <c r="D72" s="35"/>
      <c r="E72" s="4"/>
      <c r="F72" s="83"/>
    </row>
    <row r="73" spans="1:6" ht="38.25" x14ac:dyDescent="0.2">
      <c r="A73" s="90"/>
      <c r="B73" s="10" t="s">
        <v>30</v>
      </c>
      <c r="C73" s="92"/>
      <c r="D73" s="93">
        <v>0.1</v>
      </c>
      <c r="E73" s="4"/>
      <c r="F73" s="84">
        <f>SUM(F7:F64)*D73</f>
        <v>0</v>
      </c>
    </row>
    <row r="74" spans="1:6" x14ac:dyDescent="0.2">
      <c r="A74" s="67"/>
      <c r="B74" s="78"/>
      <c r="C74" s="83"/>
      <c r="D74" s="35"/>
      <c r="E74" s="21"/>
      <c r="F74" s="83"/>
    </row>
    <row r="75" spans="1:6" x14ac:dyDescent="0.2">
      <c r="A75" s="70"/>
      <c r="B75" s="94" t="s">
        <v>2</v>
      </c>
      <c r="C75" s="72"/>
      <c r="D75" s="73"/>
      <c r="E75" s="22" t="s">
        <v>43</v>
      </c>
      <c r="F75" s="74">
        <f>SUM(F7:F74)</f>
        <v>0</v>
      </c>
    </row>
    <row r="76" spans="1:6" x14ac:dyDescent="0.2">
      <c r="A76" s="75"/>
      <c r="B76" s="78"/>
      <c r="C76" s="69"/>
      <c r="D76" s="37"/>
      <c r="E76" s="23"/>
      <c r="F76" s="69"/>
    </row>
    <row r="77" spans="1:6" x14ac:dyDescent="0.2">
      <c r="A77" s="76"/>
      <c r="B77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1" manualBreakCount="1">
    <brk id="55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G87"/>
  <sheetViews>
    <sheetView topLeftCell="A82"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45" t="s">
        <v>88</v>
      </c>
      <c r="B3" s="7" t="s">
        <v>138</v>
      </c>
      <c r="C3" s="41"/>
      <c r="D3" s="42"/>
      <c r="E3" s="8"/>
      <c r="F3" s="43"/>
    </row>
    <row r="4" spans="1:7" s="44" customFormat="1" ht="15.75" x14ac:dyDescent="0.25">
      <c r="A4" s="40"/>
      <c r="B4" s="7" t="s">
        <v>139</v>
      </c>
      <c r="C4" s="41"/>
      <c r="D4" s="42"/>
      <c r="E4" s="8"/>
      <c r="F4" s="43"/>
    </row>
    <row r="5" spans="1:7" ht="60.75" x14ac:dyDescent="0.2">
      <c r="A5" s="46" t="s">
        <v>0</v>
      </c>
      <c r="B5" s="47" t="s">
        <v>132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210</v>
      </c>
      <c r="D9" s="35" t="s">
        <v>39</v>
      </c>
      <c r="E9" s="3"/>
      <c r="F9" s="84">
        <f>C9*E9</f>
        <v>0</v>
      </c>
    </row>
    <row r="10" spans="1:7" x14ac:dyDescent="0.2">
      <c r="A10" s="81"/>
      <c r="B10" s="85"/>
      <c r="C10" s="83"/>
      <c r="D10" s="35"/>
      <c r="E10" s="3"/>
      <c r="F10" s="84"/>
    </row>
    <row r="11" spans="1:7" x14ac:dyDescent="0.2">
      <c r="A11" s="81">
        <f>COUNT($A$7:A10)+1</f>
        <v>2</v>
      </c>
      <c r="B11" s="82" t="s">
        <v>14</v>
      </c>
      <c r="C11" s="83"/>
      <c r="D11" s="35"/>
      <c r="E11" s="3"/>
      <c r="F11" s="83"/>
    </row>
    <row r="12" spans="1:7" ht="51" x14ac:dyDescent="0.2">
      <c r="A12" s="76"/>
      <c r="B12" s="10" t="s">
        <v>34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60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3"/>
    </row>
    <row r="15" spans="1:7" x14ac:dyDescent="0.2">
      <c r="A15" s="81">
        <f>COUNT($A$7:A14)+1</f>
        <v>3</v>
      </c>
      <c r="B15" s="95" t="s">
        <v>146</v>
      </c>
      <c r="C15" s="87"/>
      <c r="D15" s="88"/>
      <c r="E15" s="20"/>
      <c r="F15" s="87"/>
    </row>
    <row r="16" spans="1:7" ht="89.25" x14ac:dyDescent="0.2">
      <c r="A16" s="76"/>
      <c r="B16" s="10" t="s">
        <v>56</v>
      </c>
      <c r="C16" s="87"/>
      <c r="D16" s="88"/>
      <c r="E16" s="20"/>
      <c r="F16" s="87"/>
    </row>
    <row r="17" spans="1:6" x14ac:dyDescent="0.2">
      <c r="A17" s="76"/>
      <c r="B17" s="95" t="s">
        <v>57</v>
      </c>
      <c r="C17" s="87"/>
      <c r="D17" s="88"/>
      <c r="E17" s="20"/>
      <c r="F17" s="87"/>
    </row>
    <row r="18" spans="1:6" ht="25.5" x14ac:dyDescent="0.2">
      <c r="A18" s="76"/>
      <c r="B18" s="5" t="s">
        <v>58</v>
      </c>
      <c r="C18" s="18">
        <v>60</v>
      </c>
      <c r="D18" s="19" t="s">
        <v>45</v>
      </c>
      <c r="E18" s="1"/>
      <c r="F18" s="96">
        <f>C18*E18</f>
        <v>0</v>
      </c>
    </row>
    <row r="19" spans="1:6" ht="25.5" x14ac:dyDescent="0.2">
      <c r="A19" s="76"/>
      <c r="B19" s="5" t="s">
        <v>147</v>
      </c>
      <c r="C19" s="18">
        <v>60</v>
      </c>
      <c r="D19" s="19" t="s">
        <v>45</v>
      </c>
      <c r="E19" s="1"/>
      <c r="F19" s="96">
        <f>C19*E19</f>
        <v>0</v>
      </c>
    </row>
    <row r="20" spans="1:6" x14ac:dyDescent="0.2">
      <c r="A20" s="76"/>
      <c r="B20" s="5"/>
      <c r="C20" s="87"/>
      <c r="D20" s="88"/>
      <c r="E20" s="20"/>
      <c r="F20" s="87"/>
    </row>
    <row r="21" spans="1:6" x14ac:dyDescent="0.2">
      <c r="A21" s="81">
        <f>COUNT($A$7:A20)+1</f>
        <v>4</v>
      </c>
      <c r="B21" s="82" t="s">
        <v>16</v>
      </c>
      <c r="C21" s="83"/>
      <c r="D21" s="35"/>
      <c r="E21" s="3"/>
      <c r="F21" s="84"/>
    </row>
    <row r="22" spans="1:6" ht="25.5" x14ac:dyDescent="0.2">
      <c r="A22" s="76"/>
      <c r="B22" s="10" t="s">
        <v>15</v>
      </c>
      <c r="C22" s="83"/>
      <c r="D22" s="35"/>
      <c r="E22" s="3"/>
      <c r="F22" s="83"/>
    </row>
    <row r="23" spans="1:6" ht="14.25" x14ac:dyDescent="0.2">
      <c r="A23" s="76"/>
      <c r="B23" s="85"/>
      <c r="C23" s="83">
        <v>125</v>
      </c>
      <c r="D23" s="35" t="s">
        <v>45</v>
      </c>
      <c r="E23" s="3"/>
      <c r="F23" s="84">
        <f>C23*E23</f>
        <v>0</v>
      </c>
    </row>
    <row r="24" spans="1:6" x14ac:dyDescent="0.2">
      <c r="A24" s="76"/>
      <c r="B24" s="85"/>
      <c r="C24" s="83"/>
      <c r="D24" s="35"/>
      <c r="E24" s="3"/>
      <c r="F24" s="84"/>
    </row>
    <row r="25" spans="1:6" x14ac:dyDescent="0.2">
      <c r="A25" s="81">
        <f>COUNT($A$7:A24)+1</f>
        <v>5</v>
      </c>
      <c r="B25" s="86" t="s">
        <v>59</v>
      </c>
      <c r="C25" s="87"/>
      <c r="D25" s="88"/>
      <c r="E25" s="20"/>
      <c r="F25" s="87"/>
    </row>
    <row r="26" spans="1:6" ht="63.75" x14ac:dyDescent="0.2">
      <c r="A26" s="76"/>
      <c r="B26" s="10" t="s">
        <v>148</v>
      </c>
      <c r="C26" s="87"/>
      <c r="D26" s="88"/>
      <c r="E26" s="20"/>
      <c r="F26" s="87"/>
    </row>
    <row r="27" spans="1:6" ht="14.25" x14ac:dyDescent="0.2">
      <c r="A27" s="76"/>
      <c r="B27" s="5" t="s">
        <v>35</v>
      </c>
      <c r="C27" s="87">
        <v>110</v>
      </c>
      <c r="D27" s="88" t="s">
        <v>44</v>
      </c>
      <c r="E27" s="20"/>
      <c r="F27" s="89">
        <f>C27*E27</f>
        <v>0</v>
      </c>
    </row>
    <row r="28" spans="1:6" ht="14.25" x14ac:dyDescent="0.2">
      <c r="A28" s="76"/>
      <c r="B28" s="5" t="s">
        <v>36</v>
      </c>
      <c r="C28" s="87">
        <v>30</v>
      </c>
      <c r="D28" s="88" t="s">
        <v>44</v>
      </c>
      <c r="E28" s="20"/>
      <c r="F28" s="89">
        <f>C28*E28</f>
        <v>0</v>
      </c>
    </row>
    <row r="29" spans="1:6" x14ac:dyDescent="0.2">
      <c r="A29" s="76"/>
      <c r="B29" s="5"/>
      <c r="C29" s="87"/>
      <c r="D29" s="88"/>
      <c r="E29" s="20"/>
      <c r="F29" s="89"/>
    </row>
    <row r="30" spans="1:6" x14ac:dyDescent="0.2">
      <c r="A30" s="81">
        <f>COUNT($A$7:A29)+1</f>
        <v>6</v>
      </c>
      <c r="B30" s="86" t="s">
        <v>149</v>
      </c>
      <c r="C30" s="87"/>
      <c r="D30" s="88"/>
      <c r="E30" s="20"/>
      <c r="F30" s="89"/>
    </row>
    <row r="31" spans="1:6" ht="216.75" x14ac:dyDescent="0.2">
      <c r="A31" s="76"/>
      <c r="B31" s="10" t="s">
        <v>150</v>
      </c>
      <c r="C31" s="87"/>
      <c r="D31" s="88"/>
      <c r="E31" s="20"/>
      <c r="F31" s="89"/>
    </row>
    <row r="32" spans="1:6" ht="14.25" x14ac:dyDescent="0.2">
      <c r="A32" s="76"/>
      <c r="B32" s="5"/>
      <c r="C32" s="87">
        <v>115</v>
      </c>
      <c r="D32" s="88" t="s">
        <v>44</v>
      </c>
      <c r="E32" s="20"/>
      <c r="F32" s="89">
        <f>C32*E32</f>
        <v>0</v>
      </c>
    </row>
    <row r="33" spans="1:6" x14ac:dyDescent="0.2">
      <c r="A33" s="76"/>
      <c r="B33" s="5"/>
      <c r="C33" s="87"/>
      <c r="D33" s="88"/>
      <c r="E33" s="20"/>
      <c r="F33" s="89"/>
    </row>
    <row r="34" spans="1:6" x14ac:dyDescent="0.2">
      <c r="A34" s="81">
        <f>COUNT($A$7:A29)+1</f>
        <v>6</v>
      </c>
      <c r="B34" s="82" t="s">
        <v>19</v>
      </c>
      <c r="C34" s="87"/>
      <c r="D34" s="88"/>
      <c r="E34" s="20"/>
      <c r="F34" s="89"/>
    </row>
    <row r="35" spans="1:6" ht="76.5" x14ac:dyDescent="0.2">
      <c r="A35" s="76"/>
      <c r="B35" s="10" t="s">
        <v>60</v>
      </c>
      <c r="C35" s="87"/>
      <c r="D35" s="88"/>
      <c r="E35" s="20"/>
      <c r="F35" s="89"/>
    </row>
    <row r="36" spans="1:6" ht="14.25" x14ac:dyDescent="0.2">
      <c r="A36" s="76"/>
      <c r="B36" s="5"/>
      <c r="C36" s="87">
        <v>35</v>
      </c>
      <c r="D36" s="35" t="s">
        <v>44</v>
      </c>
      <c r="E36" s="3"/>
      <c r="F36" s="84">
        <f>C36*E36</f>
        <v>0</v>
      </c>
    </row>
    <row r="37" spans="1:6" x14ac:dyDescent="0.2">
      <c r="A37" s="76"/>
      <c r="B37" s="10"/>
      <c r="C37" s="87"/>
      <c r="D37" s="35"/>
      <c r="E37" s="3"/>
      <c r="F37" s="84"/>
    </row>
    <row r="38" spans="1:6" x14ac:dyDescent="0.2">
      <c r="A38" s="81">
        <f>COUNT($A$7:A37)+1</f>
        <v>8</v>
      </c>
      <c r="B38" s="82" t="s">
        <v>21</v>
      </c>
      <c r="C38" s="87"/>
      <c r="D38" s="88"/>
      <c r="E38" s="20"/>
      <c r="F38" s="89"/>
    </row>
    <row r="39" spans="1:6" ht="63.75" x14ac:dyDescent="0.2">
      <c r="A39" s="76"/>
      <c r="B39" s="10" t="s">
        <v>61</v>
      </c>
      <c r="C39" s="87"/>
      <c r="D39" s="88"/>
      <c r="E39" s="20"/>
      <c r="F39" s="89"/>
    </row>
    <row r="40" spans="1:6" ht="14.25" x14ac:dyDescent="0.2">
      <c r="A40" s="76"/>
      <c r="B40" s="5"/>
      <c r="C40" s="87">
        <v>25</v>
      </c>
      <c r="D40" s="35" t="s">
        <v>44</v>
      </c>
      <c r="E40" s="3"/>
      <c r="F40" s="84">
        <f>C40*E40</f>
        <v>0</v>
      </c>
    </row>
    <row r="41" spans="1:6" x14ac:dyDescent="0.2">
      <c r="A41" s="76"/>
      <c r="B41" s="5"/>
      <c r="C41" s="87"/>
      <c r="D41" s="88"/>
      <c r="E41" s="20"/>
      <c r="F41" s="89"/>
    </row>
    <row r="42" spans="1:6" x14ac:dyDescent="0.2">
      <c r="A42" s="81">
        <f>COUNT($A$7:A41)+1</f>
        <v>9</v>
      </c>
      <c r="B42" s="82" t="s">
        <v>62</v>
      </c>
      <c r="C42" s="83"/>
      <c r="D42" s="35"/>
      <c r="E42" s="3"/>
      <c r="F42" s="84"/>
    </row>
    <row r="43" spans="1:6" ht="76.5" x14ac:dyDescent="0.2">
      <c r="A43" s="76"/>
      <c r="B43" s="10" t="s">
        <v>63</v>
      </c>
      <c r="C43" s="83"/>
      <c r="D43" s="35"/>
      <c r="E43" s="3"/>
      <c r="F43" s="84"/>
    </row>
    <row r="44" spans="1:6" ht="14.25" x14ac:dyDescent="0.2">
      <c r="A44" s="76"/>
      <c r="B44" s="85"/>
      <c r="C44" s="83">
        <v>30</v>
      </c>
      <c r="D44" s="35" t="s">
        <v>44</v>
      </c>
      <c r="E44" s="3"/>
      <c r="F44" s="84">
        <f>C44*E44</f>
        <v>0</v>
      </c>
    </row>
    <row r="45" spans="1:6" x14ac:dyDescent="0.2">
      <c r="A45" s="76"/>
      <c r="B45" s="5"/>
      <c r="C45" s="87"/>
      <c r="D45" s="88"/>
      <c r="E45" s="20"/>
      <c r="F45" s="89"/>
    </row>
    <row r="46" spans="1:6" x14ac:dyDescent="0.2">
      <c r="A46" s="81">
        <f>COUNT($A$7:A45)+1</f>
        <v>10</v>
      </c>
      <c r="B46" s="82" t="s">
        <v>64</v>
      </c>
      <c r="C46" s="83"/>
      <c r="D46" s="35"/>
      <c r="E46" s="3"/>
      <c r="F46" s="83"/>
    </row>
    <row r="47" spans="1:6" ht="63.75" x14ac:dyDescent="0.2">
      <c r="A47" s="76"/>
      <c r="B47" s="10" t="s">
        <v>65</v>
      </c>
      <c r="C47" s="83"/>
      <c r="D47" s="35"/>
      <c r="E47" s="3"/>
      <c r="F47" s="83"/>
    </row>
    <row r="48" spans="1:6" ht="14.25" x14ac:dyDescent="0.2">
      <c r="A48" s="76"/>
      <c r="B48" s="85"/>
      <c r="C48" s="83">
        <v>50</v>
      </c>
      <c r="D48" s="35" t="s">
        <v>44</v>
      </c>
      <c r="E48" s="3"/>
      <c r="F48" s="84">
        <f>C48*E48</f>
        <v>0</v>
      </c>
    </row>
    <row r="49" spans="1:6" x14ac:dyDescent="0.2">
      <c r="A49" s="76"/>
      <c r="B49" s="85"/>
      <c r="C49" s="83"/>
      <c r="D49" s="35"/>
      <c r="E49" s="3"/>
      <c r="F49" s="84"/>
    </row>
    <row r="50" spans="1:6" x14ac:dyDescent="0.2">
      <c r="A50" s="81">
        <f>COUNT($A$7:A49)+1</f>
        <v>11</v>
      </c>
      <c r="B50" s="82" t="s">
        <v>18</v>
      </c>
      <c r="C50" s="83"/>
      <c r="D50" s="35"/>
      <c r="E50" s="3"/>
      <c r="F50" s="84"/>
    </row>
    <row r="51" spans="1:6" ht="38.25" x14ac:dyDescent="0.2">
      <c r="A51" s="76"/>
      <c r="B51" s="10" t="s">
        <v>17</v>
      </c>
      <c r="C51" s="83"/>
      <c r="D51" s="35"/>
      <c r="E51" s="3"/>
      <c r="F51" s="83"/>
    </row>
    <row r="52" spans="1:6" ht="14.25" x14ac:dyDescent="0.2">
      <c r="A52" s="76"/>
      <c r="B52" s="85"/>
      <c r="C52" s="83">
        <v>145</v>
      </c>
      <c r="D52" s="35" t="s">
        <v>44</v>
      </c>
      <c r="E52" s="3"/>
      <c r="F52" s="84">
        <f>C52*E52</f>
        <v>0</v>
      </c>
    </row>
    <row r="53" spans="1:6" x14ac:dyDescent="0.2">
      <c r="A53" s="76"/>
      <c r="B53" s="85"/>
      <c r="C53" s="83"/>
      <c r="D53" s="35"/>
      <c r="E53" s="3"/>
      <c r="F53" s="84"/>
    </row>
    <row r="54" spans="1:6" x14ac:dyDescent="0.2">
      <c r="A54" s="81">
        <f>COUNT($A$7:A53)+1</f>
        <v>12</v>
      </c>
      <c r="B54" s="82" t="s">
        <v>20</v>
      </c>
      <c r="C54" s="83"/>
      <c r="D54" s="35"/>
      <c r="E54" s="3"/>
      <c r="F54" s="84"/>
    </row>
    <row r="55" spans="1:6" ht="38.25" x14ac:dyDescent="0.2">
      <c r="A55" s="76"/>
      <c r="B55" s="10" t="s">
        <v>38</v>
      </c>
      <c r="C55" s="83"/>
      <c r="D55" s="35"/>
      <c r="E55" s="3"/>
      <c r="F55" s="83"/>
    </row>
    <row r="56" spans="1:6" ht="14.25" x14ac:dyDescent="0.2">
      <c r="A56" s="76"/>
      <c r="B56" s="85"/>
      <c r="C56" s="83">
        <v>210</v>
      </c>
      <c r="D56" s="35" t="s">
        <v>39</v>
      </c>
      <c r="E56" s="3"/>
      <c r="F56" s="84">
        <f>C56*E56</f>
        <v>0</v>
      </c>
    </row>
    <row r="57" spans="1:6" x14ac:dyDescent="0.2">
      <c r="A57" s="76"/>
      <c r="B57" s="85"/>
      <c r="C57" s="83"/>
      <c r="D57" s="35"/>
      <c r="E57" s="3"/>
      <c r="F57" s="84"/>
    </row>
    <row r="58" spans="1:6" x14ac:dyDescent="0.2">
      <c r="A58" s="81">
        <f>COUNT($A$7:A57)+1</f>
        <v>13</v>
      </c>
      <c r="B58" s="82" t="s">
        <v>22</v>
      </c>
      <c r="C58" s="83"/>
      <c r="D58" s="35"/>
      <c r="E58" s="3"/>
      <c r="F58" s="83"/>
    </row>
    <row r="59" spans="1:6" ht="38.25" x14ac:dyDescent="0.2">
      <c r="A59" s="76"/>
      <c r="B59" s="10" t="s">
        <v>66</v>
      </c>
      <c r="C59" s="83"/>
      <c r="D59" s="35"/>
      <c r="E59" s="3"/>
      <c r="F59" s="83"/>
    </row>
    <row r="60" spans="1:6" x14ac:dyDescent="0.2">
      <c r="A60" s="76"/>
      <c r="B60" s="85"/>
      <c r="C60" s="83">
        <v>2</v>
      </c>
      <c r="D60" s="35" t="s">
        <v>1</v>
      </c>
      <c r="E60" s="3"/>
      <c r="F60" s="84">
        <f>C60*E60</f>
        <v>0</v>
      </c>
    </row>
    <row r="61" spans="1:6" x14ac:dyDescent="0.2">
      <c r="A61" s="76"/>
      <c r="B61" s="85"/>
      <c r="C61" s="83"/>
      <c r="D61" s="35"/>
      <c r="E61" s="3"/>
      <c r="F61" s="84"/>
    </row>
    <row r="62" spans="1:6" x14ac:dyDescent="0.2">
      <c r="A62" s="81">
        <f>COUNT($A$7:A61)+1</f>
        <v>14</v>
      </c>
      <c r="B62" s="82" t="s">
        <v>24</v>
      </c>
      <c r="C62" s="83"/>
      <c r="D62" s="35"/>
      <c r="E62" s="3"/>
      <c r="F62" s="84"/>
    </row>
    <row r="63" spans="1:6" ht="25.5" x14ac:dyDescent="0.2">
      <c r="A63" s="76"/>
      <c r="B63" s="10" t="s">
        <v>23</v>
      </c>
      <c r="C63" s="83"/>
      <c r="D63" s="35"/>
      <c r="E63" s="3"/>
      <c r="F63" s="83"/>
    </row>
    <row r="64" spans="1:6" x14ac:dyDescent="0.2">
      <c r="A64" s="76"/>
      <c r="B64" s="85"/>
      <c r="C64" s="83">
        <v>2</v>
      </c>
      <c r="D64" s="35" t="s">
        <v>1</v>
      </c>
      <c r="E64" s="3"/>
      <c r="F64" s="84">
        <f>C64*E64</f>
        <v>0</v>
      </c>
    </row>
    <row r="65" spans="1:6" x14ac:dyDescent="0.2">
      <c r="A65" s="76"/>
      <c r="B65" s="85"/>
      <c r="C65" s="83"/>
      <c r="D65" s="35"/>
      <c r="E65" s="3"/>
      <c r="F65" s="83"/>
    </row>
    <row r="66" spans="1:6" x14ac:dyDescent="0.2">
      <c r="A66" s="81">
        <f>COUNT($A$7:A65)+1</f>
        <v>15</v>
      </c>
      <c r="B66" s="82" t="s">
        <v>26</v>
      </c>
      <c r="C66" s="83"/>
      <c r="D66" s="35"/>
      <c r="E66" s="3"/>
      <c r="F66" s="83"/>
    </row>
    <row r="67" spans="1:6" ht="43.15" customHeight="1" x14ac:dyDescent="0.2">
      <c r="A67" s="76"/>
      <c r="B67" s="10" t="s">
        <v>25</v>
      </c>
      <c r="C67" s="83"/>
      <c r="D67" s="35"/>
      <c r="E67" s="3"/>
      <c r="F67" s="83"/>
    </row>
    <row r="68" spans="1:6" x14ac:dyDescent="0.2">
      <c r="A68" s="76"/>
      <c r="B68" s="85" t="s">
        <v>54</v>
      </c>
      <c r="C68" s="83">
        <v>2</v>
      </c>
      <c r="D68" s="35" t="s">
        <v>1</v>
      </c>
      <c r="E68" s="3"/>
      <c r="F68" s="84">
        <f>C68*E68</f>
        <v>0</v>
      </c>
    </row>
    <row r="69" spans="1:6" x14ac:dyDescent="0.2">
      <c r="A69" s="76"/>
      <c r="B69" s="85"/>
      <c r="C69" s="83"/>
      <c r="D69" s="35"/>
      <c r="E69" s="3"/>
      <c r="F69" s="84"/>
    </row>
    <row r="70" spans="1:6" x14ac:dyDescent="0.2">
      <c r="A70" s="81">
        <f>COUNT($A$7:A69)+1</f>
        <v>16</v>
      </c>
      <c r="B70" s="82" t="s">
        <v>32</v>
      </c>
      <c r="C70" s="83"/>
      <c r="D70" s="35"/>
      <c r="E70" s="3"/>
      <c r="F70" s="83"/>
    </row>
    <row r="71" spans="1:6" x14ac:dyDescent="0.2">
      <c r="A71" s="76"/>
      <c r="B71" s="10" t="s">
        <v>33</v>
      </c>
      <c r="C71" s="83"/>
      <c r="D71" s="35"/>
      <c r="E71" s="3"/>
      <c r="F71" s="83"/>
    </row>
    <row r="72" spans="1:6" ht="14.25" x14ac:dyDescent="0.2">
      <c r="A72" s="76"/>
      <c r="B72" s="85"/>
      <c r="C72" s="83">
        <v>0</v>
      </c>
      <c r="D72" s="35" t="s">
        <v>39</v>
      </c>
      <c r="E72" s="3"/>
      <c r="F72" s="84">
        <f>C72*E72</f>
        <v>0</v>
      </c>
    </row>
    <row r="73" spans="1:6" x14ac:dyDescent="0.2">
      <c r="A73" s="76"/>
      <c r="B73" s="78"/>
    </row>
    <row r="74" spans="1:6" ht="25.5" x14ac:dyDescent="0.2">
      <c r="A74" s="81">
        <f>COUNT($A$7:A73)+1</f>
        <v>17</v>
      </c>
      <c r="B74" s="82" t="s">
        <v>27</v>
      </c>
      <c r="C74" s="83"/>
      <c r="D74" s="35"/>
      <c r="E74" s="21"/>
      <c r="F74" s="83"/>
    </row>
    <row r="75" spans="1:6" ht="102" x14ac:dyDescent="0.2">
      <c r="A75" s="90"/>
      <c r="B75" s="10" t="s">
        <v>68</v>
      </c>
      <c r="C75" s="83"/>
      <c r="D75" s="35"/>
      <c r="E75" s="3"/>
      <c r="F75" s="83"/>
    </row>
    <row r="76" spans="1:6" x14ac:dyDescent="0.2">
      <c r="A76" s="81"/>
      <c r="B76" s="91"/>
      <c r="C76" s="92"/>
      <c r="D76" s="93">
        <v>0.02</v>
      </c>
      <c r="E76" s="4"/>
      <c r="F76" s="84">
        <f>SUM(F7:F75)*D76</f>
        <v>0</v>
      </c>
    </row>
    <row r="77" spans="1:6" x14ac:dyDescent="0.2">
      <c r="A77" s="90"/>
      <c r="B77" s="85"/>
      <c r="C77" s="83"/>
      <c r="D77" s="35"/>
      <c r="E77" s="21"/>
      <c r="F77" s="84"/>
    </row>
    <row r="78" spans="1:6" x14ac:dyDescent="0.2">
      <c r="A78" s="81">
        <f>COUNT($A$7:A77)+1</f>
        <v>18</v>
      </c>
      <c r="B78" s="82" t="s">
        <v>29</v>
      </c>
      <c r="C78" s="83"/>
      <c r="D78" s="35"/>
      <c r="E78" s="21"/>
      <c r="F78" s="84"/>
    </row>
    <row r="79" spans="1:6" ht="38.25" x14ac:dyDescent="0.2">
      <c r="A79" s="90"/>
      <c r="B79" s="10" t="s">
        <v>28</v>
      </c>
      <c r="C79" s="83"/>
      <c r="D79" s="35"/>
      <c r="E79" s="4"/>
      <c r="F79" s="84"/>
    </row>
    <row r="80" spans="1:6" x14ac:dyDescent="0.2">
      <c r="A80" s="90"/>
      <c r="B80" s="85"/>
      <c r="C80" s="92"/>
      <c r="D80" s="93">
        <v>0.05</v>
      </c>
      <c r="E80" s="4"/>
      <c r="F80" s="84">
        <f>SUM(F7:F74)*D80</f>
        <v>0</v>
      </c>
    </row>
    <row r="81" spans="1:6" x14ac:dyDescent="0.2">
      <c r="A81" s="90"/>
      <c r="B81" s="85"/>
      <c r="C81" s="83"/>
      <c r="D81" s="35"/>
      <c r="E81" s="4"/>
      <c r="F81" s="83"/>
    </row>
    <row r="82" spans="1:6" x14ac:dyDescent="0.2">
      <c r="A82" s="81">
        <f>COUNT($A$7:A81)+1</f>
        <v>19</v>
      </c>
      <c r="B82" s="82" t="s">
        <v>31</v>
      </c>
      <c r="C82" s="83"/>
      <c r="D82" s="35"/>
      <c r="E82" s="4"/>
      <c r="F82" s="83"/>
    </row>
    <row r="83" spans="1:6" ht="38.25" x14ac:dyDescent="0.2">
      <c r="A83" s="90"/>
      <c r="B83" s="10" t="s">
        <v>30</v>
      </c>
      <c r="C83" s="92"/>
      <c r="D83" s="93">
        <v>0.1</v>
      </c>
      <c r="E83" s="4"/>
      <c r="F83" s="84">
        <f>SUM(F7:F74)*D83</f>
        <v>0</v>
      </c>
    </row>
    <row r="84" spans="1:6" x14ac:dyDescent="0.2">
      <c r="A84" s="67"/>
      <c r="B84" s="78"/>
      <c r="C84" s="83"/>
      <c r="D84" s="35"/>
      <c r="E84" s="21"/>
      <c r="F84" s="83"/>
    </row>
    <row r="85" spans="1:6" x14ac:dyDescent="0.2">
      <c r="A85" s="70"/>
      <c r="B85" s="94" t="s">
        <v>2</v>
      </c>
      <c r="C85" s="72"/>
      <c r="D85" s="73"/>
      <c r="E85" s="22" t="s">
        <v>43</v>
      </c>
      <c r="F85" s="74">
        <f>SUM(F7:F84)</f>
        <v>0</v>
      </c>
    </row>
    <row r="86" spans="1:6" x14ac:dyDescent="0.2">
      <c r="A86" s="75"/>
      <c r="B86" s="78"/>
      <c r="C86" s="69"/>
      <c r="D86" s="37"/>
      <c r="E86" s="23"/>
      <c r="F86" s="69"/>
    </row>
    <row r="87" spans="1:6" x14ac:dyDescent="0.2">
      <c r="A87" s="76"/>
      <c r="B87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4" max="5" man="1"/>
    <brk id="41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G87"/>
  <sheetViews>
    <sheetView topLeftCell="A73"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45" t="s">
        <v>89</v>
      </c>
      <c r="B3" s="7" t="s">
        <v>154</v>
      </c>
      <c r="C3" s="41"/>
      <c r="D3" s="42"/>
      <c r="E3" s="8"/>
      <c r="F3" s="43"/>
    </row>
    <row r="4" spans="1:7" s="44" customFormat="1" ht="15.75" x14ac:dyDescent="0.25">
      <c r="A4" s="40"/>
      <c r="B4" s="7" t="s">
        <v>155</v>
      </c>
      <c r="C4" s="41"/>
      <c r="D4" s="42"/>
      <c r="E4" s="8"/>
      <c r="F4" s="43"/>
    </row>
    <row r="5" spans="1:7" ht="60.75" x14ac:dyDescent="0.2">
      <c r="A5" s="46" t="s">
        <v>0</v>
      </c>
      <c r="B5" s="47" t="s">
        <v>132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75</v>
      </c>
      <c r="D9" s="35" t="s">
        <v>39</v>
      </c>
      <c r="E9" s="3"/>
      <c r="F9" s="84">
        <f>C9*E9</f>
        <v>0</v>
      </c>
    </row>
    <row r="10" spans="1:7" x14ac:dyDescent="0.2">
      <c r="A10" s="81"/>
      <c r="B10" s="85"/>
      <c r="C10" s="83"/>
      <c r="D10" s="35"/>
      <c r="E10" s="3"/>
      <c r="F10" s="84"/>
    </row>
    <row r="11" spans="1:7" x14ac:dyDescent="0.2">
      <c r="A11" s="81">
        <f>COUNT($A$7:A10)+1</f>
        <v>2</v>
      </c>
      <c r="B11" s="82" t="s">
        <v>14</v>
      </c>
      <c r="C11" s="83"/>
      <c r="D11" s="35"/>
      <c r="E11" s="3"/>
      <c r="F11" s="83"/>
    </row>
    <row r="12" spans="1:7" ht="51" x14ac:dyDescent="0.2">
      <c r="A12" s="76"/>
      <c r="B12" s="10" t="s">
        <v>34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50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3"/>
    </row>
    <row r="15" spans="1:7" x14ac:dyDescent="0.2">
      <c r="A15" s="81">
        <f>COUNT($A$7:A14)+1</f>
        <v>3</v>
      </c>
      <c r="B15" s="95" t="s">
        <v>146</v>
      </c>
      <c r="C15" s="87"/>
      <c r="D15" s="88"/>
      <c r="E15" s="20"/>
      <c r="F15" s="87"/>
    </row>
    <row r="16" spans="1:7" ht="89.25" x14ac:dyDescent="0.2">
      <c r="A16" s="76"/>
      <c r="B16" s="10" t="s">
        <v>56</v>
      </c>
      <c r="C16" s="87"/>
      <c r="D16" s="88"/>
      <c r="E16" s="20"/>
      <c r="F16" s="87"/>
    </row>
    <row r="17" spans="1:6" x14ac:dyDescent="0.2">
      <c r="A17" s="76"/>
      <c r="B17" s="95" t="s">
        <v>57</v>
      </c>
      <c r="C17" s="87"/>
      <c r="D17" s="88"/>
      <c r="E17" s="20"/>
      <c r="F17" s="87"/>
    </row>
    <row r="18" spans="1:6" ht="25.5" x14ac:dyDescent="0.2">
      <c r="A18" s="76"/>
      <c r="B18" s="5" t="s">
        <v>58</v>
      </c>
      <c r="C18" s="18">
        <v>50</v>
      </c>
      <c r="D18" s="19" t="s">
        <v>45</v>
      </c>
      <c r="E18" s="1"/>
      <c r="F18" s="96">
        <f>C18*E18</f>
        <v>0</v>
      </c>
    </row>
    <row r="19" spans="1:6" ht="25.5" x14ac:dyDescent="0.2">
      <c r="A19" s="76"/>
      <c r="B19" s="5" t="s">
        <v>147</v>
      </c>
      <c r="C19" s="18">
        <v>50</v>
      </c>
      <c r="D19" s="19" t="s">
        <v>45</v>
      </c>
      <c r="E19" s="1"/>
      <c r="F19" s="96">
        <f>C19*E19</f>
        <v>0</v>
      </c>
    </row>
    <row r="20" spans="1:6" x14ac:dyDescent="0.2">
      <c r="A20" s="76"/>
      <c r="B20" s="5"/>
      <c r="C20" s="87"/>
      <c r="D20" s="88"/>
      <c r="E20" s="20"/>
      <c r="F20" s="87"/>
    </row>
    <row r="21" spans="1:6" x14ac:dyDescent="0.2">
      <c r="A21" s="81">
        <f>COUNT($A$7:A20)+1</f>
        <v>4</v>
      </c>
      <c r="B21" s="82" t="s">
        <v>16</v>
      </c>
      <c r="C21" s="83"/>
      <c r="D21" s="35"/>
      <c r="E21" s="3"/>
      <c r="F21" s="84"/>
    </row>
    <row r="22" spans="1:6" ht="25.5" x14ac:dyDescent="0.2">
      <c r="A22" s="76"/>
      <c r="B22" s="10" t="s">
        <v>15</v>
      </c>
      <c r="C22" s="83"/>
      <c r="D22" s="35"/>
      <c r="E22" s="3"/>
      <c r="F22" s="83"/>
    </row>
    <row r="23" spans="1:6" ht="14.25" x14ac:dyDescent="0.2">
      <c r="A23" s="76"/>
      <c r="B23" s="85"/>
      <c r="C23" s="83">
        <v>45</v>
      </c>
      <c r="D23" s="35" t="s">
        <v>45</v>
      </c>
      <c r="E23" s="3"/>
      <c r="F23" s="84">
        <f>C23*E23</f>
        <v>0</v>
      </c>
    </row>
    <row r="24" spans="1:6" x14ac:dyDescent="0.2">
      <c r="A24" s="76"/>
      <c r="B24" s="85"/>
      <c r="C24" s="83"/>
      <c r="D24" s="35"/>
      <c r="E24" s="3"/>
      <c r="F24" s="84"/>
    </row>
    <row r="25" spans="1:6" x14ac:dyDescent="0.2">
      <c r="A25" s="81">
        <f>COUNT($A$7:A24)+1</f>
        <v>5</v>
      </c>
      <c r="B25" s="86" t="s">
        <v>59</v>
      </c>
      <c r="C25" s="87"/>
      <c r="D25" s="88"/>
      <c r="E25" s="20"/>
      <c r="F25" s="87"/>
    </row>
    <row r="26" spans="1:6" ht="63.75" x14ac:dyDescent="0.2">
      <c r="A26" s="76"/>
      <c r="B26" s="10" t="s">
        <v>148</v>
      </c>
      <c r="C26" s="87"/>
      <c r="D26" s="88"/>
      <c r="E26" s="20"/>
      <c r="F26" s="87"/>
    </row>
    <row r="27" spans="1:6" ht="14.25" x14ac:dyDescent="0.2">
      <c r="A27" s="76"/>
      <c r="B27" s="5" t="s">
        <v>35</v>
      </c>
      <c r="C27" s="87">
        <v>50</v>
      </c>
      <c r="D27" s="88" t="s">
        <v>44</v>
      </c>
      <c r="E27" s="20"/>
      <c r="F27" s="89">
        <f>C27*E27</f>
        <v>0</v>
      </c>
    </row>
    <row r="28" spans="1:6" ht="14.25" x14ac:dyDescent="0.2">
      <c r="A28" s="76"/>
      <c r="B28" s="5" t="s">
        <v>36</v>
      </c>
      <c r="C28" s="87">
        <v>15</v>
      </c>
      <c r="D28" s="88" t="s">
        <v>44</v>
      </c>
      <c r="E28" s="20"/>
      <c r="F28" s="89">
        <f>C28*E28</f>
        <v>0</v>
      </c>
    </row>
    <row r="29" spans="1:6" x14ac:dyDescent="0.2">
      <c r="A29" s="76"/>
      <c r="B29" s="5"/>
      <c r="C29" s="87"/>
      <c r="D29" s="88"/>
      <c r="E29" s="20"/>
      <c r="F29" s="89"/>
    </row>
    <row r="30" spans="1:6" x14ac:dyDescent="0.2">
      <c r="A30" s="81">
        <f>COUNT($A$7:A29)+1</f>
        <v>6</v>
      </c>
      <c r="B30" s="86" t="s">
        <v>149</v>
      </c>
      <c r="C30" s="87"/>
      <c r="D30" s="88"/>
      <c r="E30" s="20"/>
      <c r="F30" s="89"/>
    </row>
    <row r="31" spans="1:6" ht="216.75" x14ac:dyDescent="0.2">
      <c r="A31" s="76"/>
      <c r="B31" s="10" t="s">
        <v>150</v>
      </c>
      <c r="C31" s="87"/>
      <c r="D31" s="88"/>
      <c r="E31" s="20"/>
      <c r="F31" s="89"/>
    </row>
    <row r="32" spans="1:6" ht="14.25" x14ac:dyDescent="0.2">
      <c r="A32" s="76"/>
      <c r="B32" s="5"/>
      <c r="C32" s="87">
        <v>25</v>
      </c>
      <c r="D32" s="88" t="s">
        <v>44</v>
      </c>
      <c r="E32" s="20"/>
      <c r="F32" s="89">
        <f>C32*E32</f>
        <v>0</v>
      </c>
    </row>
    <row r="33" spans="1:6" x14ac:dyDescent="0.2">
      <c r="A33" s="76"/>
      <c r="B33" s="5"/>
      <c r="C33" s="87"/>
      <c r="D33" s="88"/>
      <c r="E33" s="20"/>
      <c r="F33" s="89"/>
    </row>
    <row r="34" spans="1:6" x14ac:dyDescent="0.2">
      <c r="A34" s="81">
        <f>COUNT($A$7:A29)+1</f>
        <v>6</v>
      </c>
      <c r="B34" s="82" t="s">
        <v>19</v>
      </c>
      <c r="C34" s="87"/>
      <c r="D34" s="88"/>
      <c r="E34" s="20"/>
      <c r="F34" s="89"/>
    </row>
    <row r="35" spans="1:6" ht="76.5" x14ac:dyDescent="0.2">
      <c r="A35" s="76"/>
      <c r="B35" s="10" t="s">
        <v>60</v>
      </c>
      <c r="C35" s="87"/>
      <c r="D35" s="88"/>
      <c r="E35" s="20"/>
      <c r="F35" s="89"/>
    </row>
    <row r="36" spans="1:6" ht="14.25" x14ac:dyDescent="0.2">
      <c r="A36" s="76"/>
      <c r="B36" s="5"/>
      <c r="C36" s="87">
        <v>15</v>
      </c>
      <c r="D36" s="35" t="s">
        <v>44</v>
      </c>
      <c r="E36" s="3"/>
      <c r="F36" s="84">
        <f>C36*E36</f>
        <v>0</v>
      </c>
    </row>
    <row r="37" spans="1:6" x14ac:dyDescent="0.2">
      <c r="A37" s="76"/>
      <c r="B37" s="10"/>
      <c r="C37" s="87"/>
      <c r="D37" s="35"/>
      <c r="E37" s="3"/>
      <c r="F37" s="84"/>
    </row>
    <row r="38" spans="1:6" x14ac:dyDescent="0.2">
      <c r="A38" s="81">
        <f>COUNT($A$7:A37)+1</f>
        <v>8</v>
      </c>
      <c r="B38" s="82" t="s">
        <v>21</v>
      </c>
      <c r="C38" s="87"/>
      <c r="D38" s="88"/>
      <c r="E38" s="20"/>
      <c r="F38" s="89"/>
    </row>
    <row r="39" spans="1:6" ht="63.75" x14ac:dyDescent="0.2">
      <c r="A39" s="76"/>
      <c r="B39" s="10" t="s">
        <v>61</v>
      </c>
      <c r="C39" s="87"/>
      <c r="D39" s="88"/>
      <c r="E39" s="20"/>
      <c r="F39" s="89"/>
    </row>
    <row r="40" spans="1:6" ht="14.25" x14ac:dyDescent="0.2">
      <c r="A40" s="76"/>
      <c r="B40" s="5"/>
      <c r="C40" s="87">
        <v>20</v>
      </c>
      <c r="D40" s="35" t="s">
        <v>44</v>
      </c>
      <c r="E40" s="3"/>
      <c r="F40" s="84">
        <f>C40*E40</f>
        <v>0</v>
      </c>
    </row>
    <row r="41" spans="1:6" x14ac:dyDescent="0.2">
      <c r="A41" s="76"/>
      <c r="B41" s="5"/>
      <c r="C41" s="87"/>
      <c r="D41" s="88"/>
      <c r="E41" s="20"/>
      <c r="F41" s="89"/>
    </row>
    <row r="42" spans="1:6" x14ac:dyDescent="0.2">
      <c r="A42" s="81">
        <f>COUNT($A$7:A41)+1</f>
        <v>9</v>
      </c>
      <c r="B42" s="82" t="s">
        <v>62</v>
      </c>
      <c r="C42" s="83"/>
      <c r="D42" s="35"/>
      <c r="E42" s="3"/>
      <c r="F42" s="84"/>
    </row>
    <row r="43" spans="1:6" ht="76.5" x14ac:dyDescent="0.2">
      <c r="A43" s="76"/>
      <c r="B43" s="10" t="s">
        <v>63</v>
      </c>
      <c r="C43" s="83"/>
      <c r="D43" s="35"/>
      <c r="E43" s="3"/>
      <c r="F43" s="84"/>
    </row>
    <row r="44" spans="1:6" ht="14.25" x14ac:dyDescent="0.2">
      <c r="A44" s="76"/>
      <c r="B44" s="85"/>
      <c r="C44" s="83">
        <v>10</v>
      </c>
      <c r="D44" s="35" t="s">
        <v>44</v>
      </c>
      <c r="E44" s="3"/>
      <c r="F44" s="84">
        <f>C44*E44</f>
        <v>0</v>
      </c>
    </row>
    <row r="45" spans="1:6" x14ac:dyDescent="0.2">
      <c r="A45" s="76"/>
      <c r="B45" s="5"/>
      <c r="C45" s="87"/>
      <c r="D45" s="88"/>
      <c r="E45" s="20"/>
      <c r="F45" s="89"/>
    </row>
    <row r="46" spans="1:6" x14ac:dyDescent="0.2">
      <c r="A46" s="81">
        <f>COUNT($A$7:A45)+1</f>
        <v>10</v>
      </c>
      <c r="B46" s="82" t="s">
        <v>64</v>
      </c>
      <c r="C46" s="83"/>
      <c r="D46" s="35"/>
      <c r="E46" s="3"/>
      <c r="F46" s="83"/>
    </row>
    <row r="47" spans="1:6" ht="63.75" x14ac:dyDescent="0.2">
      <c r="A47" s="76"/>
      <c r="B47" s="10" t="s">
        <v>65</v>
      </c>
      <c r="C47" s="83"/>
      <c r="D47" s="35"/>
      <c r="E47" s="3"/>
      <c r="F47" s="83"/>
    </row>
    <row r="48" spans="1:6" ht="14.25" x14ac:dyDescent="0.2">
      <c r="A48" s="76"/>
      <c r="B48" s="85"/>
      <c r="C48" s="83">
        <v>20</v>
      </c>
      <c r="D48" s="35" t="s">
        <v>44</v>
      </c>
      <c r="E48" s="3"/>
      <c r="F48" s="84">
        <f>C48*E48</f>
        <v>0</v>
      </c>
    </row>
    <row r="49" spans="1:6" x14ac:dyDescent="0.2">
      <c r="A49" s="76"/>
      <c r="B49" s="85"/>
      <c r="C49" s="83"/>
      <c r="D49" s="35"/>
      <c r="E49" s="3"/>
      <c r="F49" s="84"/>
    </row>
    <row r="50" spans="1:6" x14ac:dyDescent="0.2">
      <c r="A50" s="81">
        <f>COUNT($A$7:A49)+1</f>
        <v>11</v>
      </c>
      <c r="B50" s="82" t="s">
        <v>18</v>
      </c>
      <c r="C50" s="83"/>
      <c r="D50" s="35"/>
      <c r="E50" s="3"/>
      <c r="F50" s="84"/>
    </row>
    <row r="51" spans="1:6" ht="38.25" x14ac:dyDescent="0.2">
      <c r="A51" s="76"/>
      <c r="B51" s="10" t="s">
        <v>17</v>
      </c>
      <c r="C51" s="83"/>
      <c r="D51" s="35"/>
      <c r="E51" s="3"/>
      <c r="F51" s="83"/>
    </row>
    <row r="52" spans="1:6" ht="14.25" x14ac:dyDescent="0.2">
      <c r="A52" s="76"/>
      <c r="B52" s="85"/>
      <c r="C52" s="83">
        <v>60</v>
      </c>
      <c r="D52" s="35" t="s">
        <v>44</v>
      </c>
      <c r="E52" s="3"/>
      <c r="F52" s="84">
        <f>C52*E52</f>
        <v>0</v>
      </c>
    </row>
    <row r="53" spans="1:6" x14ac:dyDescent="0.2">
      <c r="A53" s="76"/>
      <c r="B53" s="85"/>
      <c r="C53" s="83"/>
      <c r="D53" s="35"/>
      <c r="E53" s="3"/>
      <c r="F53" s="84"/>
    </row>
    <row r="54" spans="1:6" x14ac:dyDescent="0.2">
      <c r="A54" s="81">
        <f>COUNT($A$7:A53)+1</f>
        <v>12</v>
      </c>
      <c r="B54" s="82" t="s">
        <v>20</v>
      </c>
      <c r="C54" s="83"/>
      <c r="D54" s="35"/>
      <c r="E54" s="3"/>
      <c r="F54" s="84"/>
    </row>
    <row r="55" spans="1:6" ht="38.25" x14ac:dyDescent="0.2">
      <c r="A55" s="76"/>
      <c r="B55" s="10" t="s">
        <v>38</v>
      </c>
      <c r="C55" s="83"/>
      <c r="D55" s="35"/>
      <c r="E55" s="3"/>
      <c r="F55" s="83"/>
    </row>
    <row r="56" spans="1:6" ht="14.25" x14ac:dyDescent="0.2">
      <c r="A56" s="76"/>
      <c r="B56" s="85"/>
      <c r="C56" s="83">
        <v>75</v>
      </c>
      <c r="D56" s="35" t="s">
        <v>39</v>
      </c>
      <c r="E56" s="3"/>
      <c r="F56" s="84">
        <f>C56*E56</f>
        <v>0</v>
      </c>
    </row>
    <row r="57" spans="1:6" x14ac:dyDescent="0.2">
      <c r="A57" s="76"/>
      <c r="B57" s="85"/>
      <c r="C57" s="83"/>
      <c r="D57" s="35"/>
      <c r="E57" s="3"/>
      <c r="F57" s="84"/>
    </row>
    <row r="58" spans="1:6" x14ac:dyDescent="0.2">
      <c r="A58" s="81">
        <f>COUNT($A$7:A57)+1</f>
        <v>13</v>
      </c>
      <c r="B58" s="82" t="s">
        <v>22</v>
      </c>
      <c r="C58" s="83"/>
      <c r="D58" s="35"/>
      <c r="E58" s="3"/>
      <c r="F58" s="83"/>
    </row>
    <row r="59" spans="1:6" ht="38.25" x14ac:dyDescent="0.2">
      <c r="A59" s="76"/>
      <c r="B59" s="10" t="s">
        <v>66</v>
      </c>
      <c r="C59" s="83"/>
      <c r="D59" s="35"/>
      <c r="E59" s="3"/>
      <c r="F59" s="83"/>
    </row>
    <row r="60" spans="1:6" x14ac:dyDescent="0.2">
      <c r="A60" s="76"/>
      <c r="B60" s="85"/>
      <c r="C60" s="83">
        <v>2</v>
      </c>
      <c r="D60" s="35" t="s">
        <v>1</v>
      </c>
      <c r="E60" s="3"/>
      <c r="F60" s="84">
        <f>C60*E60</f>
        <v>0</v>
      </c>
    </row>
    <row r="61" spans="1:6" x14ac:dyDescent="0.2">
      <c r="A61" s="76"/>
      <c r="B61" s="85"/>
      <c r="C61" s="83"/>
      <c r="D61" s="35"/>
      <c r="E61" s="3"/>
      <c r="F61" s="84"/>
    </row>
    <row r="62" spans="1:6" x14ac:dyDescent="0.2">
      <c r="A62" s="81">
        <f>COUNT($A$7:A61)+1</f>
        <v>14</v>
      </c>
      <c r="B62" s="82" t="s">
        <v>24</v>
      </c>
      <c r="C62" s="83"/>
      <c r="D62" s="35"/>
      <c r="E62" s="3"/>
      <c r="F62" s="84"/>
    </row>
    <row r="63" spans="1:6" ht="25.5" x14ac:dyDescent="0.2">
      <c r="A63" s="76"/>
      <c r="B63" s="10" t="s">
        <v>23</v>
      </c>
      <c r="C63" s="83"/>
      <c r="D63" s="35"/>
      <c r="E63" s="3"/>
      <c r="F63" s="83"/>
    </row>
    <row r="64" spans="1:6" x14ac:dyDescent="0.2">
      <c r="A64" s="76"/>
      <c r="B64" s="85"/>
      <c r="C64" s="83">
        <v>2</v>
      </c>
      <c r="D64" s="35" t="s">
        <v>1</v>
      </c>
      <c r="E64" s="3"/>
      <c r="F64" s="84">
        <f>C64*E64</f>
        <v>0</v>
      </c>
    </row>
    <row r="65" spans="1:6" x14ac:dyDescent="0.2">
      <c r="A65" s="76"/>
      <c r="B65" s="85"/>
      <c r="C65" s="83"/>
      <c r="D65" s="35"/>
      <c r="E65" s="3"/>
      <c r="F65" s="83"/>
    </row>
    <row r="66" spans="1:6" x14ac:dyDescent="0.2">
      <c r="A66" s="81">
        <f>COUNT($A$7:A65)+1</f>
        <v>15</v>
      </c>
      <c r="B66" s="82" t="s">
        <v>26</v>
      </c>
      <c r="C66" s="83"/>
      <c r="D66" s="35"/>
      <c r="E66" s="3"/>
      <c r="F66" s="83"/>
    </row>
    <row r="67" spans="1:6" ht="43.15" customHeight="1" x14ac:dyDescent="0.2">
      <c r="A67" s="76"/>
      <c r="B67" s="10" t="s">
        <v>25</v>
      </c>
      <c r="C67" s="83"/>
      <c r="D67" s="35"/>
      <c r="E67" s="3"/>
      <c r="F67" s="83"/>
    </row>
    <row r="68" spans="1:6" x14ac:dyDescent="0.2">
      <c r="A68" s="76"/>
      <c r="B68" s="85" t="s">
        <v>54</v>
      </c>
      <c r="C68" s="83">
        <v>2</v>
      </c>
      <c r="D68" s="35" t="s">
        <v>1</v>
      </c>
      <c r="E68" s="3"/>
      <c r="F68" s="84">
        <f>C68*E68</f>
        <v>0</v>
      </c>
    </row>
    <row r="69" spans="1:6" x14ac:dyDescent="0.2">
      <c r="A69" s="76"/>
      <c r="B69" s="85"/>
      <c r="C69" s="83"/>
      <c r="D69" s="35"/>
      <c r="E69" s="3"/>
      <c r="F69" s="84"/>
    </row>
    <row r="70" spans="1:6" x14ac:dyDescent="0.2">
      <c r="A70" s="81">
        <f>COUNT($A$7:A69)+1</f>
        <v>16</v>
      </c>
      <c r="B70" s="82" t="s">
        <v>32</v>
      </c>
      <c r="C70" s="83"/>
      <c r="D70" s="35"/>
      <c r="E70" s="3"/>
      <c r="F70" s="83"/>
    </row>
    <row r="71" spans="1:6" x14ac:dyDescent="0.2">
      <c r="A71" s="76"/>
      <c r="B71" s="10" t="s">
        <v>33</v>
      </c>
      <c r="C71" s="83"/>
      <c r="D71" s="35"/>
      <c r="E71" s="3"/>
      <c r="F71" s="83"/>
    </row>
    <row r="72" spans="1:6" ht="14.25" x14ac:dyDescent="0.2">
      <c r="A72" s="76"/>
      <c r="B72" s="85"/>
      <c r="C72" s="83">
        <v>0</v>
      </c>
      <c r="D72" s="35" t="s">
        <v>39</v>
      </c>
      <c r="E72" s="3"/>
      <c r="F72" s="84">
        <f>C72*E72</f>
        <v>0</v>
      </c>
    </row>
    <row r="73" spans="1:6" x14ac:dyDescent="0.2">
      <c r="A73" s="76"/>
      <c r="B73" s="78"/>
    </row>
    <row r="74" spans="1:6" ht="25.5" x14ac:dyDescent="0.2">
      <c r="A74" s="81">
        <f>COUNT($A$7:A73)+1</f>
        <v>17</v>
      </c>
      <c r="B74" s="82" t="s">
        <v>27</v>
      </c>
      <c r="C74" s="83"/>
      <c r="D74" s="35"/>
      <c r="E74" s="21"/>
      <c r="F74" s="83"/>
    </row>
    <row r="75" spans="1:6" ht="102" x14ac:dyDescent="0.2">
      <c r="A75" s="90"/>
      <c r="B75" s="10" t="s">
        <v>68</v>
      </c>
      <c r="C75" s="83"/>
      <c r="D75" s="35"/>
      <c r="E75" s="3"/>
      <c r="F75" s="83"/>
    </row>
    <row r="76" spans="1:6" x14ac:dyDescent="0.2">
      <c r="A76" s="81"/>
      <c r="B76" s="91"/>
      <c r="C76" s="92"/>
      <c r="D76" s="93">
        <v>0.02</v>
      </c>
      <c r="E76" s="4"/>
      <c r="F76" s="84">
        <f>SUM(F7:F75)*D76</f>
        <v>0</v>
      </c>
    </row>
    <row r="77" spans="1:6" x14ac:dyDescent="0.2">
      <c r="A77" s="90"/>
      <c r="B77" s="85"/>
      <c r="C77" s="83"/>
      <c r="D77" s="35"/>
      <c r="E77" s="21"/>
      <c r="F77" s="84"/>
    </row>
    <row r="78" spans="1:6" x14ac:dyDescent="0.2">
      <c r="A78" s="81">
        <f>COUNT($A$7:A77)+1</f>
        <v>18</v>
      </c>
      <c r="B78" s="82" t="s">
        <v>29</v>
      </c>
      <c r="C78" s="83"/>
      <c r="D78" s="35"/>
      <c r="E78" s="21"/>
      <c r="F78" s="84"/>
    </row>
    <row r="79" spans="1:6" ht="38.25" x14ac:dyDescent="0.2">
      <c r="A79" s="90"/>
      <c r="B79" s="10" t="s">
        <v>28</v>
      </c>
      <c r="C79" s="83"/>
      <c r="D79" s="35"/>
      <c r="E79" s="4"/>
      <c r="F79" s="84"/>
    </row>
    <row r="80" spans="1:6" x14ac:dyDescent="0.2">
      <c r="A80" s="90"/>
      <c r="B80" s="85"/>
      <c r="C80" s="92"/>
      <c r="D80" s="93">
        <v>0.05</v>
      </c>
      <c r="E80" s="4"/>
      <c r="F80" s="84">
        <f>SUM(F7:F74)*D80</f>
        <v>0</v>
      </c>
    </row>
    <row r="81" spans="1:6" x14ac:dyDescent="0.2">
      <c r="A81" s="90"/>
      <c r="B81" s="85"/>
      <c r="C81" s="83"/>
      <c r="D81" s="35"/>
      <c r="E81" s="4"/>
      <c r="F81" s="83"/>
    </row>
    <row r="82" spans="1:6" x14ac:dyDescent="0.2">
      <c r="A82" s="81">
        <f>COUNT($A$7:A81)+1</f>
        <v>19</v>
      </c>
      <c r="B82" s="82" t="s">
        <v>31</v>
      </c>
      <c r="C82" s="83"/>
      <c r="D82" s="35"/>
      <c r="E82" s="4"/>
      <c r="F82" s="83"/>
    </row>
    <row r="83" spans="1:6" ht="38.25" x14ac:dyDescent="0.2">
      <c r="A83" s="90"/>
      <c r="B83" s="10" t="s">
        <v>30</v>
      </c>
      <c r="C83" s="92"/>
      <c r="D83" s="93">
        <v>0.1</v>
      </c>
      <c r="E83" s="4"/>
      <c r="F83" s="84">
        <f>SUM(F7:F74)*D83</f>
        <v>0</v>
      </c>
    </row>
    <row r="84" spans="1:6" x14ac:dyDescent="0.2">
      <c r="A84" s="67"/>
      <c r="B84" s="78"/>
      <c r="C84" s="83"/>
      <c r="D84" s="35"/>
      <c r="E84" s="21"/>
      <c r="F84" s="83"/>
    </row>
    <row r="85" spans="1:6" x14ac:dyDescent="0.2">
      <c r="A85" s="70"/>
      <c r="B85" s="94" t="s">
        <v>2</v>
      </c>
      <c r="C85" s="72"/>
      <c r="D85" s="73"/>
      <c r="E85" s="22" t="s">
        <v>43</v>
      </c>
      <c r="F85" s="74">
        <f>SUM(F7:F84)</f>
        <v>0</v>
      </c>
    </row>
    <row r="86" spans="1:6" x14ac:dyDescent="0.2">
      <c r="A86" s="75"/>
      <c r="B86" s="78"/>
      <c r="C86" s="69"/>
      <c r="D86" s="37"/>
      <c r="E86" s="23"/>
      <c r="F86" s="69"/>
    </row>
    <row r="87" spans="1:6" x14ac:dyDescent="0.2">
      <c r="A87" s="76"/>
      <c r="B87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4" max="5" man="1"/>
    <brk id="41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G77"/>
  <sheetViews>
    <sheetView topLeftCell="A64"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45" t="s">
        <v>90</v>
      </c>
      <c r="B3" s="7" t="s">
        <v>144</v>
      </c>
      <c r="C3" s="41"/>
      <c r="D3" s="42"/>
      <c r="E3" s="8"/>
      <c r="F3" s="43"/>
    </row>
    <row r="4" spans="1:7" s="44" customFormat="1" ht="15.75" x14ac:dyDescent="0.25">
      <c r="A4" s="40"/>
      <c r="B4" s="7" t="s">
        <v>140</v>
      </c>
      <c r="C4" s="41"/>
      <c r="D4" s="42"/>
      <c r="E4" s="8"/>
      <c r="F4" s="43"/>
    </row>
    <row r="5" spans="1:7" ht="60.75" x14ac:dyDescent="0.2">
      <c r="A5" s="46" t="s">
        <v>0</v>
      </c>
      <c r="B5" s="47" t="s">
        <v>132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345</v>
      </c>
      <c r="D9" s="35" t="s">
        <v>39</v>
      </c>
      <c r="E9" s="3"/>
      <c r="F9" s="84">
        <f>C9*E9</f>
        <v>0</v>
      </c>
    </row>
    <row r="10" spans="1:7" x14ac:dyDescent="0.2">
      <c r="A10" s="81"/>
      <c r="B10" s="85"/>
      <c r="C10" s="83"/>
      <c r="D10" s="35"/>
      <c r="E10" s="3"/>
      <c r="F10" s="84"/>
    </row>
    <row r="11" spans="1:7" x14ac:dyDescent="0.2">
      <c r="A11" s="81">
        <f>COUNT($A$7:A10)+1</f>
        <v>2</v>
      </c>
      <c r="B11" s="82" t="s">
        <v>16</v>
      </c>
      <c r="C11" s="83"/>
      <c r="D11" s="35"/>
      <c r="E11" s="3"/>
      <c r="F11" s="84"/>
    </row>
    <row r="12" spans="1:7" ht="25.5" x14ac:dyDescent="0.2">
      <c r="A12" s="76"/>
      <c r="B12" s="10" t="s">
        <v>15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210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4"/>
    </row>
    <row r="15" spans="1:7" x14ac:dyDescent="0.2">
      <c r="A15" s="81">
        <f>COUNT($A$7:A14)+1</f>
        <v>3</v>
      </c>
      <c r="B15" s="86" t="s">
        <v>59</v>
      </c>
      <c r="C15" s="87"/>
      <c r="D15" s="88"/>
      <c r="E15" s="20"/>
      <c r="F15" s="87"/>
    </row>
    <row r="16" spans="1:7" ht="63.75" x14ac:dyDescent="0.2">
      <c r="A16" s="76"/>
      <c r="B16" s="10" t="s">
        <v>148</v>
      </c>
      <c r="C16" s="87"/>
      <c r="D16" s="88"/>
      <c r="E16" s="20"/>
      <c r="F16" s="87"/>
    </row>
    <row r="17" spans="1:6" ht="14.25" x14ac:dyDescent="0.2">
      <c r="A17" s="76"/>
      <c r="B17" s="5" t="s">
        <v>35</v>
      </c>
      <c r="C17" s="87">
        <v>150</v>
      </c>
      <c r="D17" s="88" t="s">
        <v>44</v>
      </c>
      <c r="E17" s="20"/>
      <c r="F17" s="89">
        <f>C17*E17</f>
        <v>0</v>
      </c>
    </row>
    <row r="18" spans="1:6" ht="14.25" x14ac:dyDescent="0.2">
      <c r="A18" s="76"/>
      <c r="B18" s="5" t="s">
        <v>36</v>
      </c>
      <c r="C18" s="87">
        <v>30</v>
      </c>
      <c r="D18" s="88" t="s">
        <v>44</v>
      </c>
      <c r="E18" s="20"/>
      <c r="F18" s="89">
        <f>C18*E18</f>
        <v>0</v>
      </c>
    </row>
    <row r="19" spans="1:6" x14ac:dyDescent="0.2">
      <c r="A19" s="76"/>
      <c r="B19" s="5"/>
      <c r="C19" s="87"/>
      <c r="D19" s="88"/>
      <c r="E19" s="20"/>
      <c r="F19" s="89"/>
    </row>
    <row r="20" spans="1:6" x14ac:dyDescent="0.2">
      <c r="A20" s="81">
        <f>COUNT($A$7:A19)+1</f>
        <v>4</v>
      </c>
      <c r="B20" s="86" t="s">
        <v>149</v>
      </c>
      <c r="C20" s="87"/>
      <c r="D20" s="88"/>
      <c r="E20" s="20"/>
      <c r="F20" s="89"/>
    </row>
    <row r="21" spans="1:6" ht="216.75" x14ac:dyDescent="0.2">
      <c r="A21" s="76"/>
      <c r="B21" s="10" t="s">
        <v>150</v>
      </c>
      <c r="C21" s="87"/>
      <c r="D21" s="88"/>
      <c r="E21" s="20"/>
      <c r="F21" s="89"/>
    </row>
    <row r="22" spans="1:6" ht="14.25" x14ac:dyDescent="0.2">
      <c r="A22" s="76"/>
      <c r="B22" s="5"/>
      <c r="C22" s="87">
        <v>230</v>
      </c>
      <c r="D22" s="88" t="s">
        <v>44</v>
      </c>
      <c r="E22" s="20"/>
      <c r="F22" s="89">
        <f>C22*E22</f>
        <v>0</v>
      </c>
    </row>
    <row r="23" spans="1:6" x14ac:dyDescent="0.2">
      <c r="A23" s="76"/>
      <c r="B23" s="5"/>
      <c r="C23" s="87"/>
      <c r="D23" s="88"/>
      <c r="E23" s="20"/>
      <c r="F23" s="89"/>
    </row>
    <row r="24" spans="1:6" x14ac:dyDescent="0.2">
      <c r="A24" s="81">
        <f>COUNT($A$7:A20)+1</f>
        <v>5</v>
      </c>
      <c r="B24" s="82" t="s">
        <v>19</v>
      </c>
      <c r="C24" s="87"/>
      <c r="D24" s="88"/>
      <c r="E24" s="20"/>
      <c r="F24" s="89"/>
    </row>
    <row r="25" spans="1:6" ht="76.5" x14ac:dyDescent="0.2">
      <c r="A25" s="76"/>
      <c r="B25" s="10" t="s">
        <v>60</v>
      </c>
      <c r="C25" s="87"/>
      <c r="D25" s="88"/>
      <c r="E25" s="20"/>
      <c r="F25" s="89"/>
    </row>
    <row r="26" spans="1:6" ht="14.25" x14ac:dyDescent="0.2">
      <c r="A26" s="76"/>
      <c r="B26" s="5"/>
      <c r="C26" s="87">
        <v>60</v>
      </c>
      <c r="D26" s="35" t="s">
        <v>44</v>
      </c>
      <c r="E26" s="3"/>
      <c r="F26" s="84">
        <f>C26*E26</f>
        <v>0</v>
      </c>
    </row>
    <row r="27" spans="1:6" x14ac:dyDescent="0.2">
      <c r="A27" s="76"/>
      <c r="B27" s="10"/>
      <c r="C27" s="87"/>
      <c r="D27" s="35"/>
      <c r="E27" s="3"/>
      <c r="F27" s="84"/>
    </row>
    <row r="28" spans="1:6" x14ac:dyDescent="0.2">
      <c r="A28" s="81">
        <f>COUNT($A$7:A27)+1</f>
        <v>6</v>
      </c>
      <c r="B28" s="82" t="s">
        <v>21</v>
      </c>
      <c r="C28" s="87"/>
      <c r="D28" s="88"/>
      <c r="E28" s="20"/>
      <c r="F28" s="89"/>
    </row>
    <row r="29" spans="1:6" ht="63.75" x14ac:dyDescent="0.2">
      <c r="A29" s="76"/>
      <c r="B29" s="10" t="s">
        <v>61</v>
      </c>
      <c r="C29" s="87"/>
      <c r="D29" s="88"/>
      <c r="E29" s="20"/>
      <c r="F29" s="89"/>
    </row>
    <row r="30" spans="1:6" ht="14.25" x14ac:dyDescent="0.2">
      <c r="A30" s="76"/>
      <c r="B30" s="5"/>
      <c r="C30" s="87">
        <v>60</v>
      </c>
      <c r="D30" s="35" t="s">
        <v>44</v>
      </c>
      <c r="E30" s="3"/>
      <c r="F30" s="84">
        <f>C30*E30</f>
        <v>0</v>
      </c>
    </row>
    <row r="31" spans="1:6" x14ac:dyDescent="0.2">
      <c r="A31" s="76"/>
      <c r="B31" s="5"/>
      <c r="C31" s="87"/>
      <c r="D31" s="88"/>
      <c r="E31" s="20"/>
      <c r="F31" s="89"/>
    </row>
    <row r="32" spans="1:6" x14ac:dyDescent="0.2">
      <c r="A32" s="81">
        <f>COUNT($A$7:A31)+1</f>
        <v>7</v>
      </c>
      <c r="B32" s="82" t="s">
        <v>62</v>
      </c>
      <c r="C32" s="83"/>
      <c r="D32" s="35"/>
      <c r="E32" s="3"/>
      <c r="F32" s="84"/>
    </row>
    <row r="33" spans="1:6" ht="76.5" x14ac:dyDescent="0.2">
      <c r="A33" s="76"/>
      <c r="B33" s="10" t="s">
        <v>63</v>
      </c>
      <c r="C33" s="83"/>
      <c r="D33" s="35"/>
      <c r="E33" s="3"/>
      <c r="F33" s="84"/>
    </row>
    <row r="34" spans="1:6" ht="14.25" x14ac:dyDescent="0.2">
      <c r="A34" s="76"/>
      <c r="B34" s="85"/>
      <c r="C34" s="83">
        <v>20</v>
      </c>
      <c r="D34" s="35" t="s">
        <v>44</v>
      </c>
      <c r="E34" s="3"/>
      <c r="F34" s="84">
        <f>C34*E34</f>
        <v>0</v>
      </c>
    </row>
    <row r="35" spans="1:6" x14ac:dyDescent="0.2">
      <c r="A35" s="76"/>
      <c r="B35" s="5"/>
      <c r="C35" s="87"/>
      <c r="D35" s="88"/>
      <c r="E35" s="20"/>
      <c r="F35" s="89"/>
    </row>
    <row r="36" spans="1:6" x14ac:dyDescent="0.2">
      <c r="A36" s="81">
        <f>COUNT($A$7:A35)+1</f>
        <v>8</v>
      </c>
      <c r="B36" s="82" t="s">
        <v>64</v>
      </c>
      <c r="C36" s="83"/>
      <c r="D36" s="35"/>
      <c r="E36" s="3"/>
      <c r="F36" s="83"/>
    </row>
    <row r="37" spans="1:6" ht="63.75" x14ac:dyDescent="0.2">
      <c r="A37" s="76"/>
      <c r="B37" s="10" t="s">
        <v>65</v>
      </c>
      <c r="C37" s="83"/>
      <c r="D37" s="35"/>
      <c r="E37" s="3"/>
      <c r="F37" s="83"/>
    </row>
    <row r="38" spans="1:6" ht="14.25" x14ac:dyDescent="0.2">
      <c r="A38" s="76"/>
      <c r="B38" s="85"/>
      <c r="C38" s="83">
        <v>40</v>
      </c>
      <c r="D38" s="35" t="s">
        <v>44</v>
      </c>
      <c r="E38" s="3"/>
      <c r="F38" s="84">
        <f>C38*E38</f>
        <v>0</v>
      </c>
    </row>
    <row r="39" spans="1:6" x14ac:dyDescent="0.2">
      <c r="A39" s="76"/>
      <c r="B39" s="85"/>
      <c r="C39" s="83"/>
      <c r="D39" s="35"/>
      <c r="E39" s="3"/>
      <c r="F39" s="84"/>
    </row>
    <row r="40" spans="1:6" x14ac:dyDescent="0.2">
      <c r="A40" s="81">
        <f>COUNT($A$7:A39)+1</f>
        <v>9</v>
      </c>
      <c r="B40" s="82" t="s">
        <v>18</v>
      </c>
      <c r="C40" s="83"/>
      <c r="D40" s="35"/>
      <c r="E40" s="3"/>
      <c r="F40" s="84"/>
    </row>
    <row r="41" spans="1:6" ht="38.25" x14ac:dyDescent="0.2">
      <c r="A41" s="76"/>
      <c r="B41" s="10" t="s">
        <v>17</v>
      </c>
      <c r="C41" s="83"/>
      <c r="D41" s="35"/>
      <c r="E41" s="3"/>
      <c r="F41" s="83"/>
    </row>
    <row r="42" spans="1:6" ht="14.25" x14ac:dyDescent="0.2">
      <c r="A42" s="76"/>
      <c r="B42" s="85"/>
      <c r="C42" s="83">
        <v>150</v>
      </c>
      <c r="D42" s="35" t="s">
        <v>44</v>
      </c>
      <c r="E42" s="3"/>
      <c r="F42" s="84">
        <f>C42*E42</f>
        <v>0</v>
      </c>
    </row>
    <row r="43" spans="1:6" x14ac:dyDescent="0.2">
      <c r="A43" s="76"/>
      <c r="B43" s="85"/>
      <c r="C43" s="83"/>
      <c r="D43" s="35"/>
      <c r="E43" s="3"/>
      <c r="F43" s="84"/>
    </row>
    <row r="44" spans="1:6" x14ac:dyDescent="0.2">
      <c r="A44" s="81">
        <f>COUNT($A$7:A43)+1</f>
        <v>10</v>
      </c>
      <c r="B44" s="82" t="s">
        <v>20</v>
      </c>
      <c r="C44" s="83"/>
      <c r="D44" s="35"/>
      <c r="E44" s="3"/>
      <c r="F44" s="84"/>
    </row>
    <row r="45" spans="1:6" ht="38.25" x14ac:dyDescent="0.2">
      <c r="A45" s="76"/>
      <c r="B45" s="10" t="s">
        <v>38</v>
      </c>
      <c r="C45" s="83"/>
      <c r="D45" s="35"/>
      <c r="E45" s="3"/>
      <c r="F45" s="83"/>
    </row>
    <row r="46" spans="1:6" ht="14.25" x14ac:dyDescent="0.2">
      <c r="A46" s="76"/>
      <c r="B46" s="85"/>
      <c r="C46" s="83">
        <v>345</v>
      </c>
      <c r="D46" s="35" t="s">
        <v>39</v>
      </c>
      <c r="E46" s="3"/>
      <c r="F46" s="84">
        <f>C46*E46</f>
        <v>0</v>
      </c>
    </row>
    <row r="47" spans="1:6" x14ac:dyDescent="0.2">
      <c r="A47" s="76"/>
      <c r="B47" s="85"/>
      <c r="C47" s="83"/>
      <c r="D47" s="35"/>
      <c r="E47" s="3"/>
      <c r="F47" s="84"/>
    </row>
    <row r="48" spans="1:6" x14ac:dyDescent="0.2">
      <c r="A48" s="81">
        <f>COUNT($A$7:A47)+1</f>
        <v>11</v>
      </c>
      <c r="B48" s="82" t="s">
        <v>22</v>
      </c>
      <c r="C48" s="83"/>
      <c r="D48" s="35"/>
      <c r="E48" s="3"/>
      <c r="F48" s="83"/>
    </row>
    <row r="49" spans="1:6" ht="38.25" x14ac:dyDescent="0.2">
      <c r="A49" s="76"/>
      <c r="B49" s="10" t="s">
        <v>66</v>
      </c>
      <c r="C49" s="83"/>
      <c r="D49" s="35"/>
      <c r="E49" s="3"/>
      <c r="F49" s="83"/>
    </row>
    <row r="50" spans="1:6" x14ac:dyDescent="0.2">
      <c r="A50" s="76"/>
      <c r="B50" s="85"/>
      <c r="C50" s="83">
        <v>2</v>
      </c>
      <c r="D50" s="35" t="s">
        <v>1</v>
      </c>
      <c r="E50" s="3"/>
      <c r="F50" s="84">
        <f>C50*E50</f>
        <v>0</v>
      </c>
    </row>
    <row r="51" spans="1:6" x14ac:dyDescent="0.2">
      <c r="A51" s="76"/>
      <c r="B51" s="85"/>
      <c r="C51" s="83"/>
      <c r="D51" s="35"/>
      <c r="E51" s="3"/>
      <c r="F51" s="84"/>
    </row>
    <row r="52" spans="1:6" x14ac:dyDescent="0.2">
      <c r="A52" s="81">
        <f>COUNT($A$7:A51)+1</f>
        <v>12</v>
      </c>
      <c r="B52" s="82" t="s">
        <v>24</v>
      </c>
      <c r="C52" s="83"/>
      <c r="D52" s="35"/>
      <c r="E52" s="3"/>
      <c r="F52" s="84"/>
    </row>
    <row r="53" spans="1:6" ht="25.5" x14ac:dyDescent="0.2">
      <c r="A53" s="76"/>
      <c r="B53" s="10" t="s">
        <v>23</v>
      </c>
      <c r="C53" s="83"/>
      <c r="D53" s="35"/>
      <c r="E53" s="3"/>
      <c r="F53" s="83"/>
    </row>
    <row r="54" spans="1:6" x14ac:dyDescent="0.2">
      <c r="A54" s="76"/>
      <c r="B54" s="85"/>
      <c r="C54" s="83">
        <v>2</v>
      </c>
      <c r="D54" s="35" t="s">
        <v>1</v>
      </c>
      <c r="E54" s="3"/>
      <c r="F54" s="84">
        <f>C54*E54</f>
        <v>0</v>
      </c>
    </row>
    <row r="55" spans="1:6" x14ac:dyDescent="0.2">
      <c r="A55" s="76"/>
      <c r="B55" s="85"/>
      <c r="C55" s="83"/>
      <c r="D55" s="35"/>
      <c r="E55" s="3"/>
      <c r="F55" s="83"/>
    </row>
    <row r="56" spans="1:6" x14ac:dyDescent="0.2">
      <c r="A56" s="81">
        <f>COUNT($A$7:A55)+1</f>
        <v>13</v>
      </c>
      <c r="B56" s="82" t="s">
        <v>26</v>
      </c>
      <c r="C56" s="83"/>
      <c r="D56" s="35"/>
      <c r="E56" s="3"/>
      <c r="F56" s="83"/>
    </row>
    <row r="57" spans="1:6" ht="43.15" customHeight="1" x14ac:dyDescent="0.2">
      <c r="A57" s="76"/>
      <c r="B57" s="10" t="s">
        <v>25</v>
      </c>
      <c r="C57" s="83"/>
      <c r="D57" s="35"/>
      <c r="E57" s="3"/>
      <c r="F57" s="83"/>
    </row>
    <row r="58" spans="1:6" x14ac:dyDescent="0.2">
      <c r="A58" s="76"/>
      <c r="B58" s="85" t="s">
        <v>54</v>
      </c>
      <c r="C58" s="83">
        <v>5</v>
      </c>
      <c r="D58" s="35" t="s">
        <v>1</v>
      </c>
      <c r="E58" s="3"/>
      <c r="F58" s="84">
        <f>C58*E58</f>
        <v>0</v>
      </c>
    </row>
    <row r="59" spans="1:6" x14ac:dyDescent="0.2">
      <c r="A59" s="76"/>
      <c r="B59" s="85"/>
      <c r="C59" s="83"/>
      <c r="D59" s="35"/>
      <c r="E59" s="3"/>
      <c r="F59" s="84"/>
    </row>
    <row r="60" spans="1:6" x14ac:dyDescent="0.2">
      <c r="A60" s="81">
        <f>COUNT($A$7:A59)+1</f>
        <v>14</v>
      </c>
      <c r="B60" s="82" t="s">
        <v>32</v>
      </c>
      <c r="C60" s="83"/>
      <c r="D60" s="35"/>
      <c r="E60" s="3"/>
      <c r="F60" s="83"/>
    </row>
    <row r="61" spans="1:6" x14ac:dyDescent="0.2">
      <c r="A61" s="76"/>
      <c r="B61" s="10" t="s">
        <v>33</v>
      </c>
      <c r="C61" s="83"/>
      <c r="D61" s="35"/>
      <c r="E61" s="3"/>
      <c r="F61" s="83"/>
    </row>
    <row r="62" spans="1:6" ht="14.25" x14ac:dyDescent="0.2">
      <c r="A62" s="76"/>
      <c r="B62" s="85"/>
      <c r="C62" s="83">
        <v>0</v>
      </c>
      <c r="D62" s="35" t="s">
        <v>39</v>
      </c>
      <c r="E62" s="3"/>
      <c r="F62" s="84">
        <f>C62*E62</f>
        <v>0</v>
      </c>
    </row>
    <row r="63" spans="1:6" x14ac:dyDescent="0.2">
      <c r="A63" s="76"/>
      <c r="B63" s="78"/>
    </row>
    <row r="64" spans="1:6" ht="25.5" x14ac:dyDescent="0.2">
      <c r="A64" s="81">
        <f>COUNT($A$7:A63)+1</f>
        <v>15</v>
      </c>
      <c r="B64" s="82" t="s">
        <v>27</v>
      </c>
      <c r="C64" s="83"/>
      <c r="D64" s="35"/>
      <c r="E64" s="21"/>
      <c r="F64" s="83"/>
    </row>
    <row r="65" spans="1:6" ht="99" customHeight="1" x14ac:dyDescent="0.2">
      <c r="A65" s="90"/>
      <c r="B65" s="10" t="s">
        <v>68</v>
      </c>
      <c r="C65" s="83"/>
      <c r="D65" s="35"/>
      <c r="E65" s="3"/>
      <c r="F65" s="83"/>
    </row>
    <row r="66" spans="1:6" x14ac:dyDescent="0.2">
      <c r="A66" s="81"/>
      <c r="B66" s="91"/>
      <c r="C66" s="92"/>
      <c r="D66" s="93">
        <v>0.02</v>
      </c>
      <c r="E66" s="4"/>
      <c r="F66" s="84">
        <f>SUM(F7:F65)*D66</f>
        <v>0</v>
      </c>
    </row>
    <row r="67" spans="1:6" x14ac:dyDescent="0.2">
      <c r="A67" s="90"/>
      <c r="B67" s="85"/>
      <c r="C67" s="83"/>
      <c r="D67" s="35"/>
      <c r="E67" s="21"/>
      <c r="F67" s="84"/>
    </row>
    <row r="68" spans="1:6" x14ac:dyDescent="0.2">
      <c r="A68" s="81">
        <f>COUNT($A$7:A67)+1</f>
        <v>16</v>
      </c>
      <c r="B68" s="82" t="s">
        <v>29</v>
      </c>
      <c r="C68" s="83"/>
      <c r="D68" s="35"/>
      <c r="E68" s="21"/>
      <c r="F68" s="84"/>
    </row>
    <row r="69" spans="1:6" ht="38.25" x14ac:dyDescent="0.2">
      <c r="A69" s="90"/>
      <c r="B69" s="10" t="s">
        <v>28</v>
      </c>
      <c r="C69" s="83"/>
      <c r="D69" s="35"/>
      <c r="E69" s="4"/>
      <c r="F69" s="84"/>
    </row>
    <row r="70" spans="1:6" x14ac:dyDescent="0.2">
      <c r="A70" s="90"/>
      <c r="B70" s="85"/>
      <c r="C70" s="92"/>
      <c r="D70" s="93">
        <v>0.05</v>
      </c>
      <c r="E70" s="4"/>
      <c r="F70" s="84">
        <f>SUM(F7:F64)*D70</f>
        <v>0</v>
      </c>
    </row>
    <row r="71" spans="1:6" x14ac:dyDescent="0.2">
      <c r="A71" s="90"/>
      <c r="B71" s="85"/>
      <c r="C71" s="83"/>
      <c r="D71" s="35"/>
      <c r="E71" s="4"/>
      <c r="F71" s="83"/>
    </row>
    <row r="72" spans="1:6" x14ac:dyDescent="0.2">
      <c r="A72" s="81">
        <f>COUNT($A$7:A71)+1</f>
        <v>17</v>
      </c>
      <c r="B72" s="82" t="s">
        <v>31</v>
      </c>
      <c r="C72" s="83"/>
      <c r="D72" s="35"/>
      <c r="E72" s="4"/>
      <c r="F72" s="83"/>
    </row>
    <row r="73" spans="1:6" ht="38.25" x14ac:dyDescent="0.2">
      <c r="A73" s="90"/>
      <c r="B73" s="10" t="s">
        <v>30</v>
      </c>
      <c r="C73" s="92"/>
      <c r="D73" s="93">
        <v>0.1</v>
      </c>
      <c r="E73" s="4"/>
      <c r="F73" s="84">
        <f>SUM(F7:F64)*D73</f>
        <v>0</v>
      </c>
    </row>
    <row r="74" spans="1:6" x14ac:dyDescent="0.2">
      <c r="A74" s="67"/>
      <c r="B74" s="78"/>
      <c r="C74" s="83"/>
      <c r="D74" s="35"/>
      <c r="E74" s="21"/>
      <c r="F74" s="83"/>
    </row>
    <row r="75" spans="1:6" x14ac:dyDescent="0.2">
      <c r="A75" s="70"/>
      <c r="B75" s="94" t="s">
        <v>2</v>
      </c>
      <c r="C75" s="72"/>
      <c r="D75" s="73"/>
      <c r="E75" s="22" t="s">
        <v>43</v>
      </c>
      <c r="F75" s="74">
        <f>SUM(F7:F74)</f>
        <v>0</v>
      </c>
    </row>
    <row r="76" spans="1:6" x14ac:dyDescent="0.2">
      <c r="A76" s="75"/>
      <c r="B76" s="78"/>
      <c r="C76" s="69"/>
      <c r="D76" s="37"/>
      <c r="E76" s="23"/>
      <c r="F76" s="69"/>
    </row>
    <row r="77" spans="1:6" x14ac:dyDescent="0.2">
      <c r="A77" s="76"/>
      <c r="B77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1" manualBreakCount="1">
    <brk id="54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G77"/>
  <sheetViews>
    <sheetView topLeftCell="A58"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45" t="s">
        <v>151</v>
      </c>
      <c r="B3" s="7" t="s">
        <v>145</v>
      </c>
      <c r="C3" s="41"/>
      <c r="D3" s="42"/>
      <c r="E3" s="8"/>
      <c r="F3" s="43"/>
    </row>
    <row r="4" spans="1:7" s="44" customFormat="1" ht="15.75" x14ac:dyDescent="0.25">
      <c r="A4" s="40"/>
      <c r="B4" s="7" t="s">
        <v>141</v>
      </c>
      <c r="C4" s="41"/>
      <c r="D4" s="42"/>
      <c r="E4" s="8"/>
      <c r="F4" s="43"/>
    </row>
    <row r="5" spans="1:7" ht="60.75" x14ac:dyDescent="0.2">
      <c r="A5" s="46" t="s">
        <v>0</v>
      </c>
      <c r="B5" s="47" t="s">
        <v>132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210</v>
      </c>
      <c r="D9" s="35" t="s">
        <v>39</v>
      </c>
      <c r="E9" s="3"/>
      <c r="F9" s="84">
        <f>C9*E9</f>
        <v>0</v>
      </c>
    </row>
    <row r="10" spans="1:7" x14ac:dyDescent="0.2">
      <c r="A10" s="81"/>
      <c r="B10" s="85"/>
      <c r="C10" s="83"/>
      <c r="D10" s="35"/>
      <c r="E10" s="3"/>
      <c r="F10" s="84"/>
    </row>
    <row r="11" spans="1:7" x14ac:dyDescent="0.2">
      <c r="A11" s="81">
        <f>COUNT($A$7:A10)+1</f>
        <v>2</v>
      </c>
      <c r="B11" s="82" t="s">
        <v>16</v>
      </c>
      <c r="C11" s="83"/>
      <c r="D11" s="35"/>
      <c r="E11" s="3"/>
      <c r="F11" s="84"/>
    </row>
    <row r="12" spans="1:7" ht="25.5" x14ac:dyDescent="0.2">
      <c r="A12" s="76"/>
      <c r="B12" s="10" t="s">
        <v>15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125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4"/>
    </row>
    <row r="15" spans="1:7" x14ac:dyDescent="0.2">
      <c r="A15" s="81">
        <f>COUNT($A$7:A14)+1</f>
        <v>3</v>
      </c>
      <c r="B15" s="86" t="s">
        <v>59</v>
      </c>
      <c r="C15" s="87"/>
      <c r="D15" s="88"/>
      <c r="E15" s="20"/>
      <c r="F15" s="87"/>
    </row>
    <row r="16" spans="1:7" ht="63.75" x14ac:dyDescent="0.2">
      <c r="A16" s="76"/>
      <c r="B16" s="10" t="s">
        <v>148</v>
      </c>
      <c r="C16" s="87"/>
      <c r="D16" s="88"/>
      <c r="E16" s="20"/>
      <c r="F16" s="87"/>
    </row>
    <row r="17" spans="1:6" ht="14.25" x14ac:dyDescent="0.2">
      <c r="A17" s="76"/>
      <c r="B17" s="5" t="s">
        <v>35</v>
      </c>
      <c r="C17" s="87">
        <v>90</v>
      </c>
      <c r="D17" s="88" t="s">
        <v>44</v>
      </c>
      <c r="E17" s="20"/>
      <c r="F17" s="89">
        <f>C17*E17</f>
        <v>0</v>
      </c>
    </row>
    <row r="18" spans="1:6" ht="14.25" x14ac:dyDescent="0.2">
      <c r="A18" s="76"/>
      <c r="B18" s="5" t="s">
        <v>36</v>
      </c>
      <c r="C18" s="87">
        <v>20</v>
      </c>
      <c r="D18" s="88" t="s">
        <v>44</v>
      </c>
      <c r="E18" s="20"/>
      <c r="F18" s="89">
        <f>C18*E18</f>
        <v>0</v>
      </c>
    </row>
    <row r="19" spans="1:6" x14ac:dyDescent="0.2">
      <c r="A19" s="76"/>
      <c r="B19" s="5"/>
      <c r="C19" s="87"/>
      <c r="D19" s="88"/>
      <c r="E19" s="20"/>
      <c r="F19" s="89"/>
    </row>
    <row r="20" spans="1:6" x14ac:dyDescent="0.2">
      <c r="A20" s="81">
        <f>COUNT($A$7:A19)+1</f>
        <v>4</v>
      </c>
      <c r="B20" s="86" t="s">
        <v>149</v>
      </c>
      <c r="C20" s="87"/>
      <c r="D20" s="88"/>
      <c r="E20" s="20"/>
      <c r="F20" s="89"/>
    </row>
    <row r="21" spans="1:6" ht="216.75" x14ac:dyDescent="0.2">
      <c r="A21" s="76"/>
      <c r="B21" s="10" t="s">
        <v>150</v>
      </c>
      <c r="C21" s="87"/>
      <c r="D21" s="88"/>
      <c r="E21" s="20"/>
      <c r="F21" s="89"/>
    </row>
    <row r="22" spans="1:6" ht="14.25" x14ac:dyDescent="0.2">
      <c r="A22" s="76"/>
      <c r="B22" s="5"/>
      <c r="C22" s="87">
        <v>140</v>
      </c>
      <c r="D22" s="88" t="s">
        <v>44</v>
      </c>
      <c r="E22" s="20"/>
      <c r="F22" s="89">
        <f>C22*E22</f>
        <v>0</v>
      </c>
    </row>
    <row r="23" spans="1:6" x14ac:dyDescent="0.2">
      <c r="A23" s="76"/>
      <c r="B23" s="5"/>
      <c r="C23" s="87"/>
      <c r="D23" s="88"/>
      <c r="E23" s="20"/>
      <c r="F23" s="89"/>
    </row>
    <row r="24" spans="1:6" x14ac:dyDescent="0.2">
      <c r="A24" s="81">
        <f>COUNT($A$7:A20)+1</f>
        <v>5</v>
      </c>
      <c r="B24" s="82" t="s">
        <v>19</v>
      </c>
      <c r="C24" s="87"/>
      <c r="D24" s="88"/>
      <c r="E24" s="20"/>
      <c r="F24" s="89"/>
    </row>
    <row r="25" spans="1:6" ht="76.5" x14ac:dyDescent="0.2">
      <c r="A25" s="76"/>
      <c r="B25" s="10" t="s">
        <v>60</v>
      </c>
      <c r="C25" s="87"/>
      <c r="D25" s="88"/>
      <c r="E25" s="20"/>
      <c r="F25" s="89"/>
    </row>
    <row r="26" spans="1:6" ht="14.25" x14ac:dyDescent="0.2">
      <c r="A26" s="76"/>
      <c r="B26" s="5"/>
      <c r="C26" s="87">
        <v>35</v>
      </c>
      <c r="D26" s="35" t="s">
        <v>44</v>
      </c>
      <c r="E26" s="3"/>
      <c r="F26" s="84">
        <f>C26*E26</f>
        <v>0</v>
      </c>
    </row>
    <row r="27" spans="1:6" x14ac:dyDescent="0.2">
      <c r="A27" s="76"/>
      <c r="B27" s="10"/>
      <c r="C27" s="87"/>
      <c r="D27" s="35"/>
      <c r="E27" s="3"/>
      <c r="F27" s="84"/>
    </row>
    <row r="28" spans="1:6" x14ac:dyDescent="0.2">
      <c r="A28" s="81">
        <f>COUNT($A$7:A27)+1</f>
        <v>6</v>
      </c>
      <c r="B28" s="82" t="s">
        <v>21</v>
      </c>
      <c r="C28" s="87"/>
      <c r="D28" s="88"/>
      <c r="E28" s="20"/>
      <c r="F28" s="89"/>
    </row>
    <row r="29" spans="1:6" ht="63.75" x14ac:dyDescent="0.2">
      <c r="A29" s="76"/>
      <c r="B29" s="10" t="s">
        <v>61</v>
      </c>
      <c r="C29" s="87"/>
      <c r="D29" s="88"/>
      <c r="E29" s="20"/>
      <c r="F29" s="89"/>
    </row>
    <row r="30" spans="1:6" ht="14.25" x14ac:dyDescent="0.2">
      <c r="A30" s="76"/>
      <c r="B30" s="5"/>
      <c r="C30" s="87">
        <v>25</v>
      </c>
      <c r="D30" s="35" t="s">
        <v>44</v>
      </c>
      <c r="E30" s="3"/>
      <c r="F30" s="84">
        <f>C30*E30</f>
        <v>0</v>
      </c>
    </row>
    <row r="31" spans="1:6" x14ac:dyDescent="0.2">
      <c r="A31" s="76"/>
      <c r="B31" s="5"/>
      <c r="C31" s="87"/>
      <c r="D31" s="88"/>
      <c r="E31" s="20"/>
      <c r="F31" s="89"/>
    </row>
    <row r="32" spans="1:6" x14ac:dyDescent="0.2">
      <c r="A32" s="81">
        <f>COUNT($A$7:A31)+1</f>
        <v>7</v>
      </c>
      <c r="B32" s="82" t="s">
        <v>62</v>
      </c>
      <c r="C32" s="83"/>
      <c r="D32" s="35"/>
      <c r="E32" s="3"/>
      <c r="F32" s="84"/>
    </row>
    <row r="33" spans="1:6" ht="76.5" x14ac:dyDescent="0.2">
      <c r="A33" s="76"/>
      <c r="B33" s="10" t="s">
        <v>63</v>
      </c>
      <c r="C33" s="83"/>
      <c r="D33" s="35"/>
      <c r="E33" s="3"/>
      <c r="F33" s="84"/>
    </row>
    <row r="34" spans="1:6" ht="14.25" x14ac:dyDescent="0.2">
      <c r="A34" s="76"/>
      <c r="B34" s="85"/>
      <c r="C34" s="83">
        <v>20</v>
      </c>
      <c r="D34" s="35" t="s">
        <v>44</v>
      </c>
      <c r="E34" s="3"/>
      <c r="F34" s="84">
        <f>C34*E34</f>
        <v>0</v>
      </c>
    </row>
    <row r="35" spans="1:6" x14ac:dyDescent="0.2">
      <c r="A35" s="76"/>
      <c r="B35" s="5"/>
      <c r="C35" s="87"/>
      <c r="D35" s="88"/>
      <c r="E35" s="20"/>
      <c r="F35" s="89"/>
    </row>
    <row r="36" spans="1:6" x14ac:dyDescent="0.2">
      <c r="A36" s="81">
        <f>COUNT($A$7:A35)+1</f>
        <v>8</v>
      </c>
      <c r="B36" s="82" t="s">
        <v>64</v>
      </c>
      <c r="C36" s="83"/>
      <c r="D36" s="35"/>
      <c r="E36" s="3"/>
      <c r="F36" s="83"/>
    </row>
    <row r="37" spans="1:6" ht="63.75" x14ac:dyDescent="0.2">
      <c r="A37" s="76"/>
      <c r="B37" s="10" t="s">
        <v>65</v>
      </c>
      <c r="C37" s="83"/>
      <c r="D37" s="35"/>
      <c r="E37" s="3"/>
      <c r="F37" s="83"/>
    </row>
    <row r="38" spans="1:6" ht="14.25" x14ac:dyDescent="0.2">
      <c r="A38" s="76"/>
      <c r="B38" s="85"/>
      <c r="C38" s="83">
        <v>30</v>
      </c>
      <c r="D38" s="35" t="s">
        <v>44</v>
      </c>
      <c r="E38" s="3"/>
      <c r="F38" s="84">
        <f>C38*E38</f>
        <v>0</v>
      </c>
    </row>
    <row r="39" spans="1:6" x14ac:dyDescent="0.2">
      <c r="A39" s="76"/>
      <c r="B39" s="85"/>
      <c r="C39" s="83"/>
      <c r="D39" s="35"/>
      <c r="E39" s="3"/>
      <c r="F39" s="84"/>
    </row>
    <row r="40" spans="1:6" x14ac:dyDescent="0.2">
      <c r="A40" s="81">
        <f>COUNT($A$7:A39)+1</f>
        <v>9</v>
      </c>
      <c r="B40" s="82" t="s">
        <v>18</v>
      </c>
      <c r="C40" s="83"/>
      <c r="D40" s="35"/>
      <c r="E40" s="3"/>
      <c r="F40" s="84"/>
    </row>
    <row r="41" spans="1:6" ht="38.25" x14ac:dyDescent="0.2">
      <c r="A41" s="76"/>
      <c r="B41" s="10" t="s">
        <v>17</v>
      </c>
      <c r="C41" s="83"/>
      <c r="D41" s="35"/>
      <c r="E41" s="3"/>
      <c r="F41" s="83"/>
    </row>
    <row r="42" spans="1:6" ht="14.25" x14ac:dyDescent="0.2">
      <c r="A42" s="76"/>
      <c r="B42" s="85"/>
      <c r="C42" s="83">
        <v>105</v>
      </c>
      <c r="D42" s="35" t="s">
        <v>44</v>
      </c>
      <c r="E42" s="3"/>
      <c r="F42" s="84">
        <f>C42*E42</f>
        <v>0</v>
      </c>
    </row>
    <row r="43" spans="1:6" x14ac:dyDescent="0.2">
      <c r="A43" s="76"/>
      <c r="B43" s="85"/>
      <c r="C43" s="83"/>
      <c r="D43" s="35"/>
      <c r="E43" s="3"/>
      <c r="F43" s="84"/>
    </row>
    <row r="44" spans="1:6" x14ac:dyDescent="0.2">
      <c r="A44" s="81">
        <f>COUNT($A$7:A43)+1</f>
        <v>10</v>
      </c>
      <c r="B44" s="82" t="s">
        <v>20</v>
      </c>
      <c r="C44" s="83"/>
      <c r="D44" s="35"/>
      <c r="E44" s="3"/>
      <c r="F44" s="84"/>
    </row>
    <row r="45" spans="1:6" ht="38.25" x14ac:dyDescent="0.2">
      <c r="A45" s="76"/>
      <c r="B45" s="10" t="s">
        <v>38</v>
      </c>
      <c r="C45" s="83"/>
      <c r="D45" s="35"/>
      <c r="E45" s="3"/>
      <c r="F45" s="83"/>
    </row>
    <row r="46" spans="1:6" ht="14.25" x14ac:dyDescent="0.2">
      <c r="A46" s="76"/>
      <c r="B46" s="85"/>
      <c r="C46" s="83">
        <v>210</v>
      </c>
      <c r="D46" s="35" t="s">
        <v>39</v>
      </c>
      <c r="E46" s="3"/>
      <c r="F46" s="84">
        <f>C46*E46</f>
        <v>0</v>
      </c>
    </row>
    <row r="47" spans="1:6" x14ac:dyDescent="0.2">
      <c r="A47" s="76"/>
      <c r="B47" s="85"/>
      <c r="C47" s="83"/>
      <c r="D47" s="35"/>
      <c r="E47" s="3"/>
      <c r="F47" s="84"/>
    </row>
    <row r="48" spans="1:6" x14ac:dyDescent="0.2">
      <c r="A48" s="81">
        <f>COUNT($A$7:A47)+1</f>
        <v>11</v>
      </c>
      <c r="B48" s="82" t="s">
        <v>22</v>
      </c>
      <c r="C48" s="83"/>
      <c r="D48" s="35"/>
      <c r="E48" s="3"/>
      <c r="F48" s="83"/>
    </row>
    <row r="49" spans="1:6" ht="38.25" x14ac:dyDescent="0.2">
      <c r="A49" s="76"/>
      <c r="B49" s="10" t="s">
        <v>66</v>
      </c>
      <c r="C49" s="83"/>
      <c r="D49" s="35"/>
      <c r="E49" s="3"/>
      <c r="F49" s="83"/>
    </row>
    <row r="50" spans="1:6" x14ac:dyDescent="0.2">
      <c r="A50" s="76"/>
      <c r="B50" s="85"/>
      <c r="C50" s="83">
        <v>2</v>
      </c>
      <c r="D50" s="35" t="s">
        <v>1</v>
      </c>
      <c r="E50" s="3"/>
      <c r="F50" s="84">
        <f>C50*E50</f>
        <v>0</v>
      </c>
    </row>
    <row r="51" spans="1:6" x14ac:dyDescent="0.2">
      <c r="A51" s="76"/>
      <c r="B51" s="85"/>
      <c r="C51" s="83"/>
      <c r="D51" s="35"/>
      <c r="E51" s="3"/>
      <c r="F51" s="84"/>
    </row>
    <row r="52" spans="1:6" x14ac:dyDescent="0.2">
      <c r="A52" s="81">
        <f>COUNT($A$7:A51)+1</f>
        <v>12</v>
      </c>
      <c r="B52" s="82" t="s">
        <v>24</v>
      </c>
      <c r="C52" s="83"/>
      <c r="D52" s="35"/>
      <c r="E52" s="3"/>
      <c r="F52" s="84"/>
    </row>
    <row r="53" spans="1:6" ht="25.5" x14ac:dyDescent="0.2">
      <c r="A53" s="76"/>
      <c r="B53" s="10" t="s">
        <v>23</v>
      </c>
      <c r="C53" s="83"/>
      <c r="D53" s="35"/>
      <c r="E53" s="3"/>
      <c r="F53" s="83"/>
    </row>
    <row r="54" spans="1:6" x14ac:dyDescent="0.2">
      <c r="A54" s="76"/>
      <c r="B54" s="85"/>
      <c r="C54" s="83">
        <v>2</v>
      </c>
      <c r="D54" s="35" t="s">
        <v>1</v>
      </c>
      <c r="E54" s="3"/>
      <c r="F54" s="84">
        <f>C54*E54</f>
        <v>0</v>
      </c>
    </row>
    <row r="55" spans="1:6" x14ac:dyDescent="0.2">
      <c r="A55" s="76"/>
      <c r="B55" s="85"/>
      <c r="C55" s="83"/>
      <c r="D55" s="35"/>
      <c r="E55" s="3"/>
      <c r="F55" s="83"/>
    </row>
    <row r="56" spans="1:6" x14ac:dyDescent="0.2">
      <c r="A56" s="81">
        <f>COUNT($A$7:A55)+1</f>
        <v>13</v>
      </c>
      <c r="B56" s="82" t="s">
        <v>26</v>
      </c>
      <c r="C56" s="83"/>
      <c r="D56" s="35"/>
      <c r="E56" s="3"/>
      <c r="F56" s="83"/>
    </row>
    <row r="57" spans="1:6" ht="43.15" customHeight="1" x14ac:dyDescent="0.2">
      <c r="A57" s="76"/>
      <c r="B57" s="10" t="s">
        <v>25</v>
      </c>
      <c r="C57" s="83"/>
      <c r="D57" s="35"/>
      <c r="E57" s="3"/>
      <c r="F57" s="83"/>
    </row>
    <row r="58" spans="1:6" x14ac:dyDescent="0.2">
      <c r="A58" s="76"/>
      <c r="B58" s="85" t="s">
        <v>54</v>
      </c>
      <c r="C58" s="83">
        <v>5</v>
      </c>
      <c r="D58" s="35" t="s">
        <v>1</v>
      </c>
      <c r="E58" s="3"/>
      <c r="F58" s="84">
        <f>C58*E58</f>
        <v>0</v>
      </c>
    </row>
    <row r="59" spans="1:6" x14ac:dyDescent="0.2">
      <c r="A59" s="76"/>
      <c r="B59" s="85"/>
      <c r="C59" s="83"/>
      <c r="D59" s="35"/>
      <c r="E59" s="3"/>
      <c r="F59" s="84"/>
    </row>
    <row r="60" spans="1:6" x14ac:dyDescent="0.2">
      <c r="A60" s="81">
        <f>COUNT($A$7:A59)+1</f>
        <v>14</v>
      </c>
      <c r="B60" s="82" t="s">
        <v>32</v>
      </c>
      <c r="C60" s="83"/>
      <c r="D60" s="35"/>
      <c r="E60" s="3"/>
      <c r="F60" s="83"/>
    </row>
    <row r="61" spans="1:6" x14ac:dyDescent="0.2">
      <c r="A61" s="76"/>
      <c r="B61" s="10" t="s">
        <v>33</v>
      </c>
      <c r="C61" s="83"/>
      <c r="D61" s="35"/>
      <c r="E61" s="3"/>
      <c r="F61" s="83"/>
    </row>
    <row r="62" spans="1:6" ht="14.25" x14ac:dyDescent="0.2">
      <c r="A62" s="76"/>
      <c r="B62" s="85"/>
      <c r="C62" s="83">
        <v>0</v>
      </c>
      <c r="D62" s="35" t="s">
        <v>39</v>
      </c>
      <c r="E62" s="3"/>
      <c r="F62" s="84">
        <f>C62*E62</f>
        <v>0</v>
      </c>
    </row>
    <row r="63" spans="1:6" x14ac:dyDescent="0.2">
      <c r="A63" s="76"/>
      <c r="B63" s="78"/>
    </row>
    <row r="64" spans="1:6" ht="25.5" x14ac:dyDescent="0.2">
      <c r="A64" s="81">
        <f>COUNT($A$7:A63)+1</f>
        <v>15</v>
      </c>
      <c r="B64" s="82" t="s">
        <v>27</v>
      </c>
      <c r="C64" s="83"/>
      <c r="D64" s="35"/>
      <c r="E64" s="21"/>
      <c r="F64" s="83"/>
    </row>
    <row r="65" spans="1:6" ht="99" customHeight="1" x14ac:dyDescent="0.2">
      <c r="A65" s="90"/>
      <c r="B65" s="10" t="s">
        <v>68</v>
      </c>
      <c r="C65" s="83"/>
      <c r="D65" s="35"/>
      <c r="E65" s="3"/>
      <c r="F65" s="83"/>
    </row>
    <row r="66" spans="1:6" x14ac:dyDescent="0.2">
      <c r="A66" s="81"/>
      <c r="B66" s="91"/>
      <c r="C66" s="92"/>
      <c r="D66" s="93">
        <v>0.02</v>
      </c>
      <c r="E66" s="4"/>
      <c r="F66" s="84">
        <f>SUM(F7:F65)*D66</f>
        <v>0</v>
      </c>
    </row>
    <row r="67" spans="1:6" x14ac:dyDescent="0.2">
      <c r="A67" s="90"/>
      <c r="B67" s="85"/>
      <c r="C67" s="83"/>
      <c r="D67" s="35"/>
      <c r="E67" s="21"/>
      <c r="F67" s="84"/>
    </row>
    <row r="68" spans="1:6" x14ac:dyDescent="0.2">
      <c r="A68" s="81">
        <f>COUNT($A$7:A67)+1</f>
        <v>16</v>
      </c>
      <c r="B68" s="82" t="s">
        <v>29</v>
      </c>
      <c r="C68" s="83"/>
      <c r="D68" s="35"/>
      <c r="E68" s="21"/>
      <c r="F68" s="84"/>
    </row>
    <row r="69" spans="1:6" ht="38.25" x14ac:dyDescent="0.2">
      <c r="A69" s="90"/>
      <c r="B69" s="10" t="s">
        <v>28</v>
      </c>
      <c r="C69" s="83"/>
      <c r="D69" s="35"/>
      <c r="E69" s="4"/>
      <c r="F69" s="84"/>
    </row>
    <row r="70" spans="1:6" x14ac:dyDescent="0.2">
      <c r="A70" s="90"/>
      <c r="B70" s="85"/>
      <c r="C70" s="92"/>
      <c r="D70" s="93">
        <v>0.05</v>
      </c>
      <c r="E70" s="4"/>
      <c r="F70" s="84">
        <f>SUM(F7:F64)*D70</f>
        <v>0</v>
      </c>
    </row>
    <row r="71" spans="1:6" x14ac:dyDescent="0.2">
      <c r="A71" s="90"/>
      <c r="B71" s="85"/>
      <c r="C71" s="83"/>
      <c r="D71" s="35"/>
      <c r="E71" s="4"/>
      <c r="F71" s="83"/>
    </row>
    <row r="72" spans="1:6" x14ac:dyDescent="0.2">
      <c r="A72" s="81">
        <f>COUNT($A$7:A71)+1</f>
        <v>17</v>
      </c>
      <c r="B72" s="82" t="s">
        <v>31</v>
      </c>
      <c r="C72" s="83"/>
      <c r="D72" s="35"/>
      <c r="E72" s="4"/>
      <c r="F72" s="83"/>
    </row>
    <row r="73" spans="1:6" ht="38.25" x14ac:dyDescent="0.2">
      <c r="A73" s="90"/>
      <c r="B73" s="10" t="s">
        <v>30</v>
      </c>
      <c r="C73" s="92"/>
      <c r="D73" s="93">
        <v>0.1</v>
      </c>
      <c r="E73" s="4"/>
      <c r="F73" s="84">
        <f>SUM(F7:F64)*D73</f>
        <v>0</v>
      </c>
    </row>
    <row r="74" spans="1:6" x14ac:dyDescent="0.2">
      <c r="A74" s="67"/>
      <c r="B74" s="78"/>
      <c r="C74" s="83"/>
      <c r="D74" s="35"/>
      <c r="E74" s="21"/>
      <c r="F74" s="83"/>
    </row>
    <row r="75" spans="1:6" x14ac:dyDescent="0.2">
      <c r="A75" s="70"/>
      <c r="B75" s="94" t="s">
        <v>2</v>
      </c>
      <c r="C75" s="72"/>
      <c r="D75" s="73"/>
      <c r="E75" s="22" t="s">
        <v>43</v>
      </c>
      <c r="F75" s="74">
        <f>SUM(F7:F74)</f>
        <v>0</v>
      </c>
    </row>
    <row r="76" spans="1:6" x14ac:dyDescent="0.2">
      <c r="A76" s="75"/>
      <c r="B76" s="78"/>
      <c r="C76" s="69"/>
      <c r="D76" s="37"/>
      <c r="E76" s="23"/>
      <c r="F76" s="69"/>
    </row>
    <row r="77" spans="1:6" x14ac:dyDescent="0.2">
      <c r="A77" s="76"/>
      <c r="B77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1" manualBreakCount="1">
    <brk id="55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G20"/>
  <sheetViews>
    <sheetView view="pageBreakPreview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45" t="s">
        <v>170</v>
      </c>
      <c r="B3" s="7" t="s">
        <v>179</v>
      </c>
      <c r="C3" s="41"/>
      <c r="D3" s="42"/>
      <c r="E3" s="8"/>
      <c r="F3" s="43"/>
    </row>
    <row r="4" spans="1:7" s="44" customFormat="1" ht="15.75" x14ac:dyDescent="0.25">
      <c r="A4" s="40"/>
      <c r="B4" s="7"/>
      <c r="C4" s="41"/>
      <c r="D4" s="42"/>
      <c r="E4" s="8"/>
      <c r="F4" s="43"/>
    </row>
    <row r="5" spans="1:7" ht="60.75" x14ac:dyDescent="0.2">
      <c r="A5" s="46" t="s">
        <v>0</v>
      </c>
      <c r="B5" s="47" t="s">
        <v>132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ht="12.75" customHeight="1" x14ac:dyDescent="0.2">
      <c r="A7" s="56"/>
      <c r="B7" s="56"/>
      <c r="C7" s="56"/>
      <c r="D7" s="56"/>
      <c r="E7" s="33"/>
      <c r="F7" s="56"/>
    </row>
    <row r="8" spans="1:7" s="59" customFormat="1" x14ac:dyDescent="0.2">
      <c r="A8" s="57">
        <f>COUNT(#REF!)+1</f>
        <v>1</v>
      </c>
      <c r="B8" s="58" t="s">
        <v>172</v>
      </c>
      <c r="E8" s="100"/>
      <c r="F8" s="60"/>
    </row>
    <row r="9" spans="1:7" s="59" customFormat="1" ht="25.5" x14ac:dyDescent="0.2">
      <c r="A9" s="57"/>
      <c r="B9" s="61" t="s">
        <v>173</v>
      </c>
      <c r="E9" s="100"/>
      <c r="F9" s="60"/>
    </row>
    <row r="10" spans="1:7" s="59" customFormat="1" ht="51" x14ac:dyDescent="0.2">
      <c r="A10" s="62"/>
      <c r="B10" s="63" t="s">
        <v>174</v>
      </c>
      <c r="E10" s="100"/>
      <c r="F10" s="60"/>
    </row>
    <row r="11" spans="1:7" s="59" customFormat="1" ht="38.25" x14ac:dyDescent="0.2">
      <c r="A11" s="62"/>
      <c r="B11" s="63" t="s">
        <v>175</v>
      </c>
      <c r="E11" s="34"/>
      <c r="F11" s="60"/>
    </row>
    <row r="12" spans="1:7" s="59" customFormat="1" ht="38.25" x14ac:dyDescent="0.2">
      <c r="A12" s="62"/>
      <c r="B12" s="64" t="s">
        <v>176</v>
      </c>
      <c r="E12" s="34"/>
      <c r="F12" s="60"/>
    </row>
    <row r="13" spans="1:7" s="59" customFormat="1" ht="38.25" x14ac:dyDescent="0.2">
      <c r="A13" s="62"/>
      <c r="B13" s="63" t="s">
        <v>177</v>
      </c>
      <c r="E13" s="34"/>
      <c r="F13" s="60"/>
    </row>
    <row r="14" spans="1:7" s="59" customFormat="1" ht="14.25" x14ac:dyDescent="0.2">
      <c r="A14" s="19"/>
      <c r="B14" s="51"/>
      <c r="C14" s="59">
        <v>75</v>
      </c>
      <c r="D14" s="65" t="s">
        <v>178</v>
      </c>
      <c r="E14" s="1"/>
      <c r="F14" s="66">
        <f>C14*E14</f>
        <v>0</v>
      </c>
    </row>
    <row r="15" spans="1:7" x14ac:dyDescent="0.2">
      <c r="A15" s="67"/>
      <c r="B15" s="68"/>
      <c r="C15" s="69"/>
      <c r="D15" s="37"/>
      <c r="E15" s="23"/>
      <c r="F15" s="69"/>
    </row>
    <row r="16" spans="1:7" x14ac:dyDescent="0.2">
      <c r="A16" s="70"/>
      <c r="B16" s="71" t="s">
        <v>2</v>
      </c>
      <c r="C16" s="72"/>
      <c r="D16" s="73"/>
      <c r="E16" s="22" t="s">
        <v>43</v>
      </c>
      <c r="F16" s="74">
        <f>SUM(F8:F15)</f>
        <v>0</v>
      </c>
    </row>
    <row r="17" spans="1:6" x14ac:dyDescent="0.2">
      <c r="A17" s="75"/>
      <c r="B17" s="68"/>
      <c r="C17" s="69"/>
      <c r="D17" s="37"/>
      <c r="E17" s="23"/>
      <c r="F17" s="69"/>
    </row>
    <row r="18" spans="1:6" x14ac:dyDescent="0.2">
      <c r="A18" s="76"/>
      <c r="B18" s="68"/>
    </row>
    <row r="19" spans="1:6" x14ac:dyDescent="0.2">
      <c r="A19" s="75"/>
      <c r="B19" s="78"/>
      <c r="C19" s="69"/>
      <c r="D19" s="37"/>
      <c r="E19" s="23"/>
      <c r="F19" s="69"/>
    </row>
    <row r="20" spans="1:6" x14ac:dyDescent="0.2">
      <c r="A20" s="76"/>
      <c r="B20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87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97" t="s">
        <v>50</v>
      </c>
      <c r="B3" s="7" t="s">
        <v>109</v>
      </c>
      <c r="C3" s="41"/>
      <c r="D3" s="42"/>
      <c r="E3" s="8"/>
      <c r="F3" s="43"/>
    </row>
    <row r="4" spans="1:7" s="44" customFormat="1" ht="15.75" x14ac:dyDescent="0.25">
      <c r="A4" s="40"/>
      <c r="B4" s="7" t="s">
        <v>110</v>
      </c>
      <c r="C4" s="41"/>
      <c r="D4" s="42"/>
      <c r="E4" s="8"/>
      <c r="F4" s="43"/>
    </row>
    <row r="5" spans="1:7" ht="76.5" x14ac:dyDescent="0.2">
      <c r="A5" s="46" t="s">
        <v>0</v>
      </c>
      <c r="B5" s="47" t="s">
        <v>37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55</v>
      </c>
      <c r="D9" s="35" t="s">
        <v>39</v>
      </c>
      <c r="E9" s="3"/>
      <c r="F9" s="84">
        <f>C9*E9</f>
        <v>0</v>
      </c>
    </row>
    <row r="10" spans="1:7" x14ac:dyDescent="0.2">
      <c r="A10" s="81"/>
      <c r="B10" s="85"/>
      <c r="C10" s="83"/>
      <c r="D10" s="35"/>
      <c r="E10" s="3"/>
      <c r="F10" s="84"/>
    </row>
    <row r="11" spans="1:7" x14ac:dyDescent="0.2">
      <c r="A11" s="81">
        <f>COUNT($A$7:A10)+1</f>
        <v>2</v>
      </c>
      <c r="B11" s="82" t="s">
        <v>14</v>
      </c>
      <c r="C11" s="83"/>
      <c r="D11" s="35"/>
      <c r="E11" s="3"/>
      <c r="F11" s="83"/>
    </row>
    <row r="12" spans="1:7" ht="51" x14ac:dyDescent="0.2">
      <c r="A12" s="76"/>
      <c r="B12" s="10" t="s">
        <v>34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35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3"/>
    </row>
    <row r="15" spans="1:7" x14ac:dyDescent="0.2">
      <c r="A15" s="81">
        <f>COUNT($A$7:A14)+1</f>
        <v>3</v>
      </c>
      <c r="B15" s="95" t="s">
        <v>146</v>
      </c>
      <c r="C15" s="87"/>
      <c r="D15" s="88"/>
      <c r="E15" s="20"/>
      <c r="F15" s="87"/>
    </row>
    <row r="16" spans="1:7" ht="89.25" x14ac:dyDescent="0.2">
      <c r="A16" s="76"/>
      <c r="B16" s="10" t="s">
        <v>56</v>
      </c>
      <c r="C16" s="87"/>
      <c r="D16" s="88"/>
      <c r="E16" s="20"/>
      <c r="F16" s="87"/>
    </row>
    <row r="17" spans="1:6" x14ac:dyDescent="0.2">
      <c r="A17" s="76"/>
      <c r="B17" s="95" t="s">
        <v>57</v>
      </c>
      <c r="C17" s="87"/>
      <c r="D17" s="88"/>
      <c r="E17" s="20"/>
      <c r="F17" s="87"/>
    </row>
    <row r="18" spans="1:6" ht="25.5" x14ac:dyDescent="0.2">
      <c r="A18" s="76"/>
      <c r="B18" s="5" t="s">
        <v>58</v>
      </c>
      <c r="C18" s="18">
        <v>35</v>
      </c>
      <c r="D18" s="19" t="s">
        <v>45</v>
      </c>
      <c r="E18" s="1"/>
      <c r="F18" s="96">
        <f>C18*E18</f>
        <v>0</v>
      </c>
    </row>
    <row r="19" spans="1:6" ht="25.5" x14ac:dyDescent="0.2">
      <c r="A19" s="76"/>
      <c r="B19" s="5" t="s">
        <v>147</v>
      </c>
      <c r="C19" s="18">
        <v>35</v>
      </c>
      <c r="D19" s="19" t="s">
        <v>45</v>
      </c>
      <c r="E19" s="1"/>
      <c r="F19" s="96">
        <f>C19*E19</f>
        <v>0</v>
      </c>
    </row>
    <row r="20" spans="1:6" x14ac:dyDescent="0.2">
      <c r="A20" s="76"/>
      <c r="B20" s="5"/>
      <c r="C20" s="87"/>
      <c r="D20" s="88"/>
      <c r="E20" s="20"/>
      <c r="F20" s="87"/>
    </row>
    <row r="21" spans="1:6" x14ac:dyDescent="0.2">
      <c r="A21" s="81">
        <f>COUNT($A$7:A20)+1</f>
        <v>4</v>
      </c>
      <c r="B21" s="82" t="s">
        <v>16</v>
      </c>
      <c r="C21" s="83"/>
      <c r="D21" s="35"/>
      <c r="E21" s="3"/>
      <c r="F21" s="84"/>
    </row>
    <row r="22" spans="1:6" ht="25.5" x14ac:dyDescent="0.2">
      <c r="A22" s="76"/>
      <c r="B22" s="10" t="s">
        <v>15</v>
      </c>
      <c r="C22" s="83"/>
      <c r="D22" s="35"/>
      <c r="E22" s="3"/>
      <c r="F22" s="83"/>
    </row>
    <row r="23" spans="1:6" ht="14.25" x14ac:dyDescent="0.2">
      <c r="A23" s="76"/>
      <c r="B23" s="85"/>
      <c r="C23" s="83">
        <v>35</v>
      </c>
      <c r="D23" s="35" t="s">
        <v>45</v>
      </c>
      <c r="E23" s="3"/>
      <c r="F23" s="84">
        <f>C23*E23</f>
        <v>0</v>
      </c>
    </row>
    <row r="24" spans="1:6" x14ac:dyDescent="0.2">
      <c r="A24" s="76"/>
      <c r="B24" s="85"/>
      <c r="C24" s="83"/>
      <c r="D24" s="35"/>
      <c r="E24" s="3"/>
      <c r="F24" s="84"/>
    </row>
    <row r="25" spans="1:6" x14ac:dyDescent="0.2">
      <c r="A25" s="81">
        <f>COUNT($A$7:A24)+1</f>
        <v>5</v>
      </c>
      <c r="B25" s="86" t="s">
        <v>59</v>
      </c>
      <c r="C25" s="87"/>
      <c r="D25" s="88"/>
      <c r="E25" s="20"/>
      <c r="F25" s="87"/>
    </row>
    <row r="26" spans="1:6" ht="63.75" x14ac:dyDescent="0.2">
      <c r="A26" s="81"/>
      <c r="B26" s="10" t="s">
        <v>148</v>
      </c>
      <c r="C26" s="87"/>
      <c r="D26" s="88"/>
      <c r="E26" s="20"/>
      <c r="F26" s="87"/>
    </row>
    <row r="27" spans="1:6" ht="14.25" x14ac:dyDescent="0.2">
      <c r="A27" s="81"/>
      <c r="B27" s="5" t="s">
        <v>35</v>
      </c>
      <c r="C27" s="87">
        <v>5</v>
      </c>
      <c r="D27" s="88" t="s">
        <v>44</v>
      </c>
      <c r="E27" s="20"/>
      <c r="F27" s="89">
        <f>C27*E27</f>
        <v>0</v>
      </c>
    </row>
    <row r="28" spans="1:6" ht="14.25" x14ac:dyDescent="0.2">
      <c r="A28" s="81"/>
      <c r="B28" s="5" t="s">
        <v>36</v>
      </c>
      <c r="C28" s="87">
        <v>25</v>
      </c>
      <c r="D28" s="88" t="s">
        <v>44</v>
      </c>
      <c r="E28" s="20"/>
      <c r="F28" s="89">
        <f>C28*E28</f>
        <v>0</v>
      </c>
    </row>
    <row r="29" spans="1:6" x14ac:dyDescent="0.2">
      <c r="A29" s="81"/>
      <c r="B29" s="5"/>
      <c r="C29" s="87"/>
      <c r="D29" s="88"/>
      <c r="E29" s="20"/>
      <c r="F29" s="89"/>
    </row>
    <row r="30" spans="1:6" x14ac:dyDescent="0.2">
      <c r="A30" s="81">
        <f>COUNT($A$7:A29)+1</f>
        <v>6</v>
      </c>
      <c r="B30" s="86" t="s">
        <v>149</v>
      </c>
      <c r="C30" s="87"/>
      <c r="D30" s="88"/>
      <c r="E30" s="20"/>
      <c r="F30" s="89"/>
    </row>
    <row r="31" spans="1:6" ht="216.75" x14ac:dyDescent="0.2">
      <c r="A31" s="76"/>
      <c r="B31" s="10" t="s">
        <v>150</v>
      </c>
      <c r="C31" s="87"/>
      <c r="D31" s="88"/>
      <c r="E31" s="20"/>
      <c r="F31" s="89"/>
    </row>
    <row r="32" spans="1:6" ht="14.25" x14ac:dyDescent="0.2">
      <c r="A32" s="76"/>
      <c r="B32" s="5"/>
      <c r="C32" s="87">
        <v>35</v>
      </c>
      <c r="D32" s="88" t="s">
        <v>44</v>
      </c>
      <c r="E32" s="20"/>
      <c r="F32" s="89">
        <f>C32*E32</f>
        <v>0</v>
      </c>
    </row>
    <row r="33" spans="1:6" x14ac:dyDescent="0.2">
      <c r="A33" s="76"/>
      <c r="B33" s="5"/>
      <c r="C33" s="87"/>
      <c r="D33" s="88"/>
      <c r="E33" s="20"/>
      <c r="F33" s="89"/>
    </row>
    <row r="34" spans="1:6" x14ac:dyDescent="0.2">
      <c r="A34" s="81">
        <f>COUNT($A$7:A30)+1</f>
        <v>7</v>
      </c>
      <c r="B34" s="82" t="s">
        <v>19</v>
      </c>
      <c r="C34" s="87"/>
      <c r="D34" s="88"/>
      <c r="E34" s="20"/>
      <c r="F34" s="89"/>
    </row>
    <row r="35" spans="1:6" ht="76.5" x14ac:dyDescent="0.2">
      <c r="A35" s="76"/>
      <c r="B35" s="10" t="s">
        <v>60</v>
      </c>
      <c r="C35" s="87"/>
      <c r="D35" s="88"/>
      <c r="E35" s="20"/>
      <c r="F35" s="89"/>
    </row>
    <row r="36" spans="1:6" ht="14.25" x14ac:dyDescent="0.2">
      <c r="A36" s="76"/>
      <c r="B36" s="5"/>
      <c r="C36" s="87">
        <v>10</v>
      </c>
      <c r="D36" s="35" t="s">
        <v>44</v>
      </c>
      <c r="E36" s="3"/>
      <c r="F36" s="84">
        <f>C36*E36</f>
        <v>0</v>
      </c>
    </row>
    <row r="37" spans="1:6" x14ac:dyDescent="0.2">
      <c r="A37" s="76"/>
      <c r="B37" s="10"/>
      <c r="C37" s="87"/>
      <c r="D37" s="35"/>
      <c r="E37" s="3"/>
      <c r="F37" s="84"/>
    </row>
    <row r="38" spans="1:6" x14ac:dyDescent="0.2">
      <c r="A38" s="81">
        <f>COUNT($A$7:A37)+1</f>
        <v>8</v>
      </c>
      <c r="B38" s="82" t="s">
        <v>21</v>
      </c>
      <c r="C38" s="87"/>
      <c r="D38" s="88"/>
      <c r="E38" s="20"/>
      <c r="F38" s="89"/>
    </row>
    <row r="39" spans="1:6" ht="63.75" x14ac:dyDescent="0.2">
      <c r="A39" s="76"/>
      <c r="B39" s="10" t="s">
        <v>61</v>
      </c>
      <c r="C39" s="87"/>
      <c r="D39" s="88"/>
      <c r="E39" s="20"/>
      <c r="F39" s="89"/>
    </row>
    <row r="40" spans="1:6" ht="14.25" x14ac:dyDescent="0.2">
      <c r="A40" s="76"/>
      <c r="B40" s="5"/>
      <c r="C40" s="87">
        <v>10</v>
      </c>
      <c r="D40" s="35" t="s">
        <v>44</v>
      </c>
      <c r="E40" s="3"/>
      <c r="F40" s="84">
        <f>C40*E40</f>
        <v>0</v>
      </c>
    </row>
    <row r="41" spans="1:6" x14ac:dyDescent="0.2">
      <c r="A41" s="76"/>
      <c r="B41" s="5"/>
      <c r="C41" s="87"/>
      <c r="D41" s="88"/>
      <c r="E41" s="20"/>
      <c r="F41" s="89"/>
    </row>
    <row r="42" spans="1:6" x14ac:dyDescent="0.2">
      <c r="A42" s="81">
        <f>COUNT($A$7:A41)+1</f>
        <v>9</v>
      </c>
      <c r="B42" s="82" t="s">
        <v>62</v>
      </c>
      <c r="C42" s="83"/>
      <c r="D42" s="35"/>
      <c r="E42" s="3"/>
      <c r="F42" s="84"/>
    </row>
    <row r="43" spans="1:6" ht="76.5" x14ac:dyDescent="0.2">
      <c r="A43" s="76"/>
      <c r="B43" s="10" t="s">
        <v>63</v>
      </c>
      <c r="C43" s="83"/>
      <c r="D43" s="35"/>
      <c r="E43" s="3"/>
      <c r="F43" s="84"/>
    </row>
    <row r="44" spans="1:6" ht="14.25" x14ac:dyDescent="0.2">
      <c r="A44" s="76"/>
      <c r="B44" s="85"/>
      <c r="C44" s="83">
        <v>5</v>
      </c>
      <c r="D44" s="35" t="s">
        <v>44</v>
      </c>
      <c r="E44" s="3"/>
      <c r="F44" s="84">
        <f>C44*E44</f>
        <v>0</v>
      </c>
    </row>
    <row r="45" spans="1:6" x14ac:dyDescent="0.2">
      <c r="A45" s="76"/>
      <c r="B45" s="5"/>
      <c r="C45" s="87"/>
      <c r="D45" s="88"/>
      <c r="E45" s="20"/>
      <c r="F45" s="89"/>
    </row>
    <row r="46" spans="1:6" x14ac:dyDescent="0.2">
      <c r="A46" s="81">
        <f>COUNT($A$7:A45)+1</f>
        <v>10</v>
      </c>
      <c r="B46" s="82" t="s">
        <v>64</v>
      </c>
      <c r="C46" s="83"/>
      <c r="D46" s="35"/>
      <c r="E46" s="3"/>
      <c r="F46" s="83"/>
    </row>
    <row r="47" spans="1:6" ht="63.75" x14ac:dyDescent="0.2">
      <c r="A47" s="76"/>
      <c r="B47" s="10" t="s">
        <v>65</v>
      </c>
      <c r="C47" s="83"/>
      <c r="D47" s="35"/>
      <c r="E47" s="3"/>
      <c r="F47" s="83"/>
    </row>
    <row r="48" spans="1:6" ht="14.25" x14ac:dyDescent="0.2">
      <c r="A48" s="76"/>
      <c r="B48" s="85"/>
      <c r="C48" s="83">
        <v>5</v>
      </c>
      <c r="D48" s="35" t="s">
        <v>44</v>
      </c>
      <c r="E48" s="3"/>
      <c r="F48" s="84">
        <f>C48*E48</f>
        <v>0</v>
      </c>
    </row>
    <row r="49" spans="1:6" x14ac:dyDescent="0.2">
      <c r="A49" s="76"/>
      <c r="B49" s="85"/>
      <c r="C49" s="83"/>
      <c r="D49" s="35"/>
      <c r="E49" s="3"/>
      <c r="F49" s="84"/>
    </row>
    <row r="50" spans="1:6" x14ac:dyDescent="0.2">
      <c r="A50" s="81">
        <f>COUNT($A$7:A49)+1</f>
        <v>11</v>
      </c>
      <c r="B50" s="82" t="s">
        <v>18</v>
      </c>
      <c r="C50" s="83"/>
      <c r="D50" s="35"/>
      <c r="E50" s="3"/>
      <c r="F50" s="84"/>
    </row>
    <row r="51" spans="1:6" ht="38.25" x14ac:dyDescent="0.2">
      <c r="A51" s="76"/>
      <c r="B51" s="10" t="s">
        <v>17</v>
      </c>
      <c r="C51" s="83"/>
      <c r="D51" s="35"/>
      <c r="E51" s="3"/>
      <c r="F51" s="83"/>
    </row>
    <row r="52" spans="1:6" ht="14.25" x14ac:dyDescent="0.2">
      <c r="A52" s="76"/>
      <c r="B52" s="85"/>
      <c r="C52" s="83">
        <v>25</v>
      </c>
      <c r="D52" s="35" t="s">
        <v>44</v>
      </c>
      <c r="E52" s="3"/>
      <c r="F52" s="84">
        <f>C52*E52</f>
        <v>0</v>
      </c>
    </row>
    <row r="53" spans="1:6" x14ac:dyDescent="0.2">
      <c r="A53" s="76"/>
      <c r="B53" s="85"/>
      <c r="C53" s="83"/>
      <c r="D53" s="35"/>
      <c r="E53" s="3"/>
      <c r="F53" s="84"/>
    </row>
    <row r="54" spans="1:6" x14ac:dyDescent="0.2">
      <c r="A54" s="81">
        <f>COUNT($A$7:A53)+1</f>
        <v>12</v>
      </c>
      <c r="B54" s="82" t="s">
        <v>20</v>
      </c>
      <c r="C54" s="83"/>
      <c r="D54" s="35"/>
      <c r="E54" s="3"/>
      <c r="F54" s="84"/>
    </row>
    <row r="55" spans="1:6" ht="38.25" x14ac:dyDescent="0.2">
      <c r="A55" s="76"/>
      <c r="B55" s="10" t="s">
        <v>38</v>
      </c>
      <c r="C55" s="83"/>
      <c r="D55" s="35"/>
      <c r="E55" s="3"/>
      <c r="F55" s="83"/>
    </row>
    <row r="56" spans="1:6" ht="14.25" x14ac:dyDescent="0.2">
      <c r="A56" s="76"/>
      <c r="B56" s="85"/>
      <c r="C56" s="83">
        <v>55</v>
      </c>
      <c r="D56" s="35" t="s">
        <v>39</v>
      </c>
      <c r="E56" s="3"/>
      <c r="F56" s="84">
        <f>C56*E56</f>
        <v>0</v>
      </c>
    </row>
    <row r="57" spans="1:6" x14ac:dyDescent="0.2">
      <c r="A57" s="76"/>
      <c r="B57" s="85"/>
      <c r="C57" s="83"/>
      <c r="D57" s="35"/>
      <c r="E57" s="3"/>
      <c r="F57" s="84"/>
    </row>
    <row r="58" spans="1:6" x14ac:dyDescent="0.2">
      <c r="A58" s="81">
        <f>COUNT($A$7:A57)+1</f>
        <v>13</v>
      </c>
      <c r="B58" s="82" t="s">
        <v>22</v>
      </c>
      <c r="C58" s="83"/>
      <c r="D58" s="35"/>
      <c r="E58" s="3"/>
      <c r="F58" s="83"/>
    </row>
    <row r="59" spans="1:6" ht="38.25" x14ac:dyDescent="0.2">
      <c r="A59" s="76"/>
      <c r="B59" s="10" t="s">
        <v>66</v>
      </c>
      <c r="C59" s="83"/>
      <c r="D59" s="35"/>
      <c r="E59" s="3"/>
      <c r="F59" s="83"/>
    </row>
    <row r="60" spans="1:6" x14ac:dyDescent="0.2">
      <c r="A60" s="76"/>
      <c r="B60" s="85"/>
      <c r="C60" s="83">
        <v>1</v>
      </c>
      <c r="D60" s="35" t="s">
        <v>1</v>
      </c>
      <c r="E60" s="3"/>
      <c r="F60" s="84">
        <f>C60*E60</f>
        <v>0</v>
      </c>
    </row>
    <row r="61" spans="1:6" x14ac:dyDescent="0.2">
      <c r="A61" s="76"/>
      <c r="B61" s="85"/>
      <c r="C61" s="83"/>
      <c r="D61" s="35"/>
      <c r="E61" s="3"/>
      <c r="F61" s="84"/>
    </row>
    <row r="62" spans="1:6" x14ac:dyDescent="0.2">
      <c r="A62" s="81">
        <f>COUNT($A$7:A61)+1</f>
        <v>14</v>
      </c>
      <c r="B62" s="82" t="s">
        <v>24</v>
      </c>
      <c r="C62" s="83"/>
      <c r="D62" s="35"/>
      <c r="E62" s="3"/>
      <c r="F62" s="84"/>
    </row>
    <row r="63" spans="1:6" ht="25.5" x14ac:dyDescent="0.2">
      <c r="A63" s="76"/>
      <c r="B63" s="10" t="s">
        <v>23</v>
      </c>
      <c r="C63" s="83"/>
      <c r="D63" s="35"/>
      <c r="E63" s="3"/>
      <c r="F63" s="83"/>
    </row>
    <row r="64" spans="1:6" x14ac:dyDescent="0.2">
      <c r="A64" s="76"/>
      <c r="B64" s="85"/>
      <c r="C64" s="83">
        <v>1</v>
      </c>
      <c r="D64" s="35" t="s">
        <v>1</v>
      </c>
      <c r="E64" s="3"/>
      <c r="F64" s="84">
        <f>C64*E64</f>
        <v>0</v>
      </c>
    </row>
    <row r="65" spans="1:6" x14ac:dyDescent="0.2">
      <c r="A65" s="76"/>
      <c r="B65" s="85"/>
      <c r="C65" s="83"/>
      <c r="D65" s="35"/>
      <c r="E65" s="3"/>
      <c r="F65" s="83"/>
    </row>
    <row r="66" spans="1:6" x14ac:dyDescent="0.2">
      <c r="A66" s="81">
        <f>COUNT($A$7:A65)+1</f>
        <v>15</v>
      </c>
      <c r="B66" s="82" t="s">
        <v>26</v>
      </c>
      <c r="C66" s="83"/>
      <c r="D66" s="35"/>
      <c r="E66" s="3"/>
      <c r="F66" s="83"/>
    </row>
    <row r="67" spans="1:6" ht="43.15" customHeight="1" x14ac:dyDescent="0.2">
      <c r="A67" s="76"/>
      <c r="B67" s="10" t="s">
        <v>25</v>
      </c>
      <c r="C67" s="83"/>
      <c r="D67" s="35"/>
      <c r="E67" s="3"/>
      <c r="F67" s="83"/>
    </row>
    <row r="68" spans="1:6" x14ac:dyDescent="0.2">
      <c r="A68" s="76"/>
      <c r="B68" s="85" t="s">
        <v>54</v>
      </c>
      <c r="C68" s="83">
        <v>1</v>
      </c>
      <c r="D68" s="35" t="s">
        <v>1</v>
      </c>
      <c r="E68" s="3"/>
      <c r="F68" s="84">
        <f>C68*E68</f>
        <v>0</v>
      </c>
    </row>
    <row r="69" spans="1:6" x14ac:dyDescent="0.2">
      <c r="A69" s="76"/>
      <c r="B69" s="85"/>
      <c r="C69" s="83"/>
      <c r="D69" s="35"/>
      <c r="E69" s="3"/>
      <c r="F69" s="84"/>
    </row>
    <row r="70" spans="1:6" x14ac:dyDescent="0.2">
      <c r="A70" s="81">
        <f>COUNT($A$7:A69)+1</f>
        <v>16</v>
      </c>
      <c r="B70" s="82" t="s">
        <v>32</v>
      </c>
      <c r="C70" s="83"/>
      <c r="D70" s="35"/>
      <c r="E70" s="3"/>
      <c r="F70" s="83"/>
    </row>
    <row r="71" spans="1:6" x14ac:dyDescent="0.2">
      <c r="A71" s="76"/>
      <c r="B71" s="10" t="s">
        <v>33</v>
      </c>
      <c r="C71" s="83"/>
      <c r="D71" s="35"/>
      <c r="E71" s="3"/>
      <c r="F71" s="83"/>
    </row>
    <row r="72" spans="1:6" ht="14.25" x14ac:dyDescent="0.2">
      <c r="A72" s="76"/>
      <c r="B72" s="85"/>
      <c r="C72" s="83">
        <v>0</v>
      </c>
      <c r="D72" s="35" t="s">
        <v>39</v>
      </c>
      <c r="E72" s="3"/>
      <c r="F72" s="84">
        <f>C72*E72</f>
        <v>0</v>
      </c>
    </row>
    <row r="73" spans="1:6" x14ac:dyDescent="0.2">
      <c r="A73" s="76"/>
      <c r="B73" s="78"/>
    </row>
    <row r="74" spans="1:6" ht="25.5" x14ac:dyDescent="0.2">
      <c r="A74" s="81">
        <f>COUNT($A$7:A73)+1</f>
        <v>17</v>
      </c>
      <c r="B74" s="82" t="s">
        <v>27</v>
      </c>
      <c r="C74" s="83"/>
      <c r="D74" s="35"/>
      <c r="E74" s="21"/>
      <c r="F74" s="83"/>
    </row>
    <row r="75" spans="1:6" ht="99" customHeight="1" x14ac:dyDescent="0.2">
      <c r="A75" s="90"/>
      <c r="B75" s="10" t="s">
        <v>68</v>
      </c>
      <c r="C75" s="83"/>
      <c r="D75" s="35"/>
      <c r="E75" s="3"/>
      <c r="F75" s="83"/>
    </row>
    <row r="76" spans="1:6" x14ac:dyDescent="0.2">
      <c r="A76" s="81"/>
      <c r="B76" s="91"/>
      <c r="C76" s="92"/>
      <c r="D76" s="93">
        <v>0.02</v>
      </c>
      <c r="E76" s="4"/>
      <c r="F76" s="84">
        <f>SUM(F7:F75)*D76</f>
        <v>0</v>
      </c>
    </row>
    <row r="77" spans="1:6" x14ac:dyDescent="0.2">
      <c r="A77" s="90"/>
      <c r="B77" s="85"/>
      <c r="C77" s="83"/>
      <c r="D77" s="35"/>
      <c r="E77" s="21"/>
      <c r="F77" s="84"/>
    </row>
    <row r="78" spans="1:6" x14ac:dyDescent="0.2">
      <c r="A78" s="81">
        <f>COUNT($A$7:A77)+1</f>
        <v>18</v>
      </c>
      <c r="B78" s="82" t="s">
        <v>29</v>
      </c>
      <c r="C78" s="83"/>
      <c r="D78" s="35"/>
      <c r="E78" s="21"/>
      <c r="F78" s="84"/>
    </row>
    <row r="79" spans="1:6" ht="38.25" x14ac:dyDescent="0.2">
      <c r="A79" s="90"/>
      <c r="B79" s="10" t="s">
        <v>28</v>
      </c>
      <c r="C79" s="83"/>
      <c r="D79" s="35"/>
      <c r="E79" s="4"/>
      <c r="F79" s="84"/>
    </row>
    <row r="80" spans="1:6" x14ac:dyDescent="0.2">
      <c r="A80" s="90"/>
      <c r="B80" s="85"/>
      <c r="C80" s="92"/>
      <c r="D80" s="93">
        <v>0.05</v>
      </c>
      <c r="E80" s="4"/>
      <c r="F80" s="84">
        <f>SUM(F7:F74)*D80</f>
        <v>0</v>
      </c>
    </row>
    <row r="81" spans="1:6" x14ac:dyDescent="0.2">
      <c r="A81" s="90"/>
      <c r="B81" s="85"/>
      <c r="C81" s="83"/>
      <c r="D81" s="35"/>
      <c r="E81" s="4"/>
      <c r="F81" s="83"/>
    </row>
    <row r="82" spans="1:6" x14ac:dyDescent="0.2">
      <c r="A82" s="81">
        <f>COUNT($A$7:A81)+1</f>
        <v>19</v>
      </c>
      <c r="B82" s="82" t="s">
        <v>31</v>
      </c>
      <c r="C82" s="83"/>
      <c r="D82" s="35"/>
      <c r="E82" s="4"/>
      <c r="F82" s="83"/>
    </row>
    <row r="83" spans="1:6" ht="38.25" x14ac:dyDescent="0.2">
      <c r="A83" s="90"/>
      <c r="B83" s="10" t="s">
        <v>30</v>
      </c>
      <c r="C83" s="92"/>
      <c r="D83" s="93">
        <v>0.1</v>
      </c>
      <c r="E83" s="4"/>
      <c r="F83" s="84">
        <f>SUM(F7:F74)*D83</f>
        <v>0</v>
      </c>
    </row>
    <row r="84" spans="1:6" x14ac:dyDescent="0.2">
      <c r="A84" s="67"/>
      <c r="B84" s="78"/>
      <c r="C84" s="83"/>
      <c r="D84" s="35"/>
      <c r="E84" s="21"/>
      <c r="F84" s="83"/>
    </row>
    <row r="85" spans="1:6" x14ac:dyDescent="0.2">
      <c r="A85" s="70"/>
      <c r="B85" s="94" t="s">
        <v>2</v>
      </c>
      <c r="C85" s="72"/>
      <c r="D85" s="73"/>
      <c r="E85" s="22" t="s">
        <v>43</v>
      </c>
      <c r="F85" s="74">
        <f>SUM(F7:F84)</f>
        <v>0</v>
      </c>
    </row>
    <row r="86" spans="1:6" x14ac:dyDescent="0.2">
      <c r="A86" s="75"/>
      <c r="B86" s="78"/>
      <c r="C86" s="69"/>
      <c r="D86" s="37"/>
      <c r="E86" s="23"/>
      <c r="F86" s="69"/>
    </row>
    <row r="87" spans="1:6" x14ac:dyDescent="0.2">
      <c r="A87" s="76"/>
      <c r="B87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4" max="5" man="1"/>
    <brk id="4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G91"/>
  <sheetViews>
    <sheetView topLeftCell="A73"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97" t="s">
        <v>51</v>
      </c>
      <c r="B3" s="7" t="s">
        <v>111</v>
      </c>
      <c r="C3" s="41"/>
      <c r="D3" s="42"/>
      <c r="E3" s="8"/>
      <c r="F3" s="43"/>
    </row>
    <row r="4" spans="1:7" s="44" customFormat="1" ht="15.75" x14ac:dyDescent="0.25">
      <c r="A4" s="40"/>
      <c r="B4" s="7" t="s">
        <v>112</v>
      </c>
      <c r="C4" s="41"/>
      <c r="D4" s="42"/>
      <c r="E4" s="8"/>
      <c r="F4" s="43"/>
    </row>
    <row r="5" spans="1:7" ht="76.5" x14ac:dyDescent="0.2">
      <c r="A5" s="46" t="s">
        <v>0</v>
      </c>
      <c r="B5" s="47" t="s">
        <v>37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85</v>
      </c>
      <c r="D9" s="35" t="s">
        <v>39</v>
      </c>
      <c r="E9" s="3"/>
      <c r="F9" s="84">
        <f>C9*E9</f>
        <v>0</v>
      </c>
    </row>
    <row r="10" spans="1:7" x14ac:dyDescent="0.2">
      <c r="A10" s="81"/>
      <c r="B10" s="85"/>
      <c r="C10" s="83"/>
      <c r="D10" s="35"/>
      <c r="E10" s="3"/>
      <c r="F10" s="84"/>
    </row>
    <row r="11" spans="1:7" x14ac:dyDescent="0.2">
      <c r="A11" s="81">
        <f>COUNT($A$7:A10)+1</f>
        <v>2</v>
      </c>
      <c r="B11" s="82" t="s">
        <v>14</v>
      </c>
      <c r="C11" s="83"/>
      <c r="D11" s="35"/>
      <c r="E11" s="3"/>
      <c r="F11" s="83"/>
    </row>
    <row r="12" spans="1:7" ht="51" x14ac:dyDescent="0.2">
      <c r="A12" s="76"/>
      <c r="B12" s="10" t="s">
        <v>34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5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3"/>
    </row>
    <row r="15" spans="1:7" x14ac:dyDescent="0.2">
      <c r="A15" s="81">
        <f>COUNT($A$7:A14)+1</f>
        <v>3</v>
      </c>
      <c r="B15" s="95" t="s">
        <v>146</v>
      </c>
      <c r="C15" s="87"/>
      <c r="D15" s="88"/>
      <c r="E15" s="20"/>
      <c r="F15" s="87"/>
    </row>
    <row r="16" spans="1:7" ht="89.25" x14ac:dyDescent="0.2">
      <c r="A16" s="81"/>
      <c r="B16" s="10" t="s">
        <v>56</v>
      </c>
      <c r="C16" s="87"/>
      <c r="D16" s="88"/>
      <c r="E16" s="20"/>
      <c r="F16" s="87"/>
    </row>
    <row r="17" spans="1:6" x14ac:dyDescent="0.2">
      <c r="A17" s="81"/>
      <c r="B17" s="95" t="s">
        <v>57</v>
      </c>
      <c r="C17" s="87"/>
      <c r="D17" s="88"/>
      <c r="E17" s="20"/>
      <c r="F17" s="87"/>
    </row>
    <row r="18" spans="1:6" ht="25.5" x14ac:dyDescent="0.2">
      <c r="A18" s="81"/>
      <c r="B18" s="5" t="s">
        <v>58</v>
      </c>
      <c r="C18" s="18">
        <v>5</v>
      </c>
      <c r="D18" s="19" t="s">
        <v>45</v>
      </c>
      <c r="E18" s="1"/>
      <c r="F18" s="96">
        <f>C18*E18</f>
        <v>0</v>
      </c>
    </row>
    <row r="19" spans="1:6" ht="25.5" x14ac:dyDescent="0.2">
      <c r="A19" s="81"/>
      <c r="B19" s="5" t="s">
        <v>147</v>
      </c>
      <c r="C19" s="18">
        <v>5</v>
      </c>
      <c r="D19" s="19" t="s">
        <v>45</v>
      </c>
      <c r="E19" s="1"/>
      <c r="F19" s="96">
        <f>C19*E19</f>
        <v>0</v>
      </c>
    </row>
    <row r="20" spans="1:6" x14ac:dyDescent="0.2">
      <c r="A20" s="81"/>
      <c r="B20" s="5"/>
      <c r="C20" s="87"/>
      <c r="D20" s="88"/>
      <c r="E20" s="20"/>
      <c r="F20" s="87"/>
    </row>
    <row r="21" spans="1:6" ht="25.5" x14ac:dyDescent="0.2">
      <c r="A21" s="81">
        <f>COUNT($A$7:A20)+1</f>
        <v>4</v>
      </c>
      <c r="B21" s="95" t="s">
        <v>71</v>
      </c>
      <c r="C21" s="87"/>
      <c r="D21" s="88"/>
      <c r="E21" s="20"/>
      <c r="F21" s="87"/>
    </row>
    <row r="22" spans="1:6" ht="102" x14ac:dyDescent="0.2">
      <c r="A22" s="76"/>
      <c r="B22" s="10" t="s">
        <v>72</v>
      </c>
      <c r="C22" s="87"/>
      <c r="D22" s="88"/>
      <c r="E22" s="20"/>
      <c r="F22" s="87"/>
    </row>
    <row r="23" spans="1:6" ht="14.25" x14ac:dyDescent="0.2">
      <c r="A23" s="76"/>
      <c r="B23" s="5"/>
      <c r="C23" s="87">
        <v>160</v>
      </c>
      <c r="D23" s="88" t="s">
        <v>45</v>
      </c>
      <c r="E23" s="20"/>
      <c r="F23" s="89">
        <f>C23*E23</f>
        <v>0</v>
      </c>
    </row>
    <row r="24" spans="1:6" x14ac:dyDescent="0.2">
      <c r="A24" s="76"/>
      <c r="B24" s="5"/>
      <c r="C24" s="87"/>
      <c r="D24" s="88"/>
      <c r="E24" s="20"/>
      <c r="F24" s="87"/>
    </row>
    <row r="25" spans="1:6" x14ac:dyDescent="0.2">
      <c r="A25" s="81">
        <f>COUNT($A$7:A21)+1</f>
        <v>5</v>
      </c>
      <c r="B25" s="82" t="s">
        <v>16</v>
      </c>
      <c r="C25" s="83"/>
      <c r="D25" s="35"/>
      <c r="E25" s="3"/>
      <c r="F25" s="84"/>
    </row>
    <row r="26" spans="1:6" ht="25.5" x14ac:dyDescent="0.2">
      <c r="A26" s="76"/>
      <c r="B26" s="10" t="s">
        <v>15</v>
      </c>
      <c r="C26" s="83"/>
      <c r="D26" s="35"/>
      <c r="E26" s="3"/>
      <c r="F26" s="83"/>
    </row>
    <row r="27" spans="1:6" ht="14.25" x14ac:dyDescent="0.2">
      <c r="A27" s="76"/>
      <c r="B27" s="85"/>
      <c r="C27" s="83">
        <v>50</v>
      </c>
      <c r="D27" s="35" t="s">
        <v>45</v>
      </c>
      <c r="E27" s="3"/>
      <c r="F27" s="84">
        <f>C27*E27</f>
        <v>0</v>
      </c>
    </row>
    <row r="28" spans="1:6" x14ac:dyDescent="0.2">
      <c r="A28" s="76"/>
      <c r="B28" s="85"/>
      <c r="C28" s="83"/>
      <c r="D28" s="35"/>
      <c r="E28" s="3"/>
      <c r="F28" s="84"/>
    </row>
    <row r="29" spans="1:6" x14ac:dyDescent="0.2">
      <c r="A29" s="81">
        <f>COUNT($A$7:A28)+1</f>
        <v>6</v>
      </c>
      <c r="B29" s="86" t="s">
        <v>59</v>
      </c>
      <c r="C29" s="87"/>
      <c r="D29" s="88"/>
      <c r="E29" s="20"/>
      <c r="F29" s="87"/>
    </row>
    <row r="30" spans="1:6" ht="63.75" x14ac:dyDescent="0.2">
      <c r="A30" s="76"/>
      <c r="B30" s="10" t="s">
        <v>148</v>
      </c>
      <c r="C30" s="87"/>
      <c r="D30" s="88"/>
      <c r="E30" s="20"/>
      <c r="F30" s="87"/>
    </row>
    <row r="31" spans="1:6" ht="14.25" x14ac:dyDescent="0.2">
      <c r="A31" s="76"/>
      <c r="B31" s="5" t="s">
        <v>35</v>
      </c>
      <c r="C31" s="87">
        <v>35</v>
      </c>
      <c r="D31" s="88" t="s">
        <v>44</v>
      </c>
      <c r="E31" s="20"/>
      <c r="F31" s="89">
        <f>C31*E31</f>
        <v>0</v>
      </c>
    </row>
    <row r="32" spans="1:6" ht="14.25" x14ac:dyDescent="0.2">
      <c r="A32" s="76"/>
      <c r="B32" s="5" t="s">
        <v>36</v>
      </c>
      <c r="C32" s="87">
        <v>10</v>
      </c>
      <c r="D32" s="88" t="s">
        <v>44</v>
      </c>
      <c r="E32" s="20"/>
      <c r="F32" s="89">
        <f>C32*E32</f>
        <v>0</v>
      </c>
    </row>
    <row r="33" spans="1:6" x14ac:dyDescent="0.2">
      <c r="A33" s="76"/>
      <c r="B33" s="5"/>
      <c r="C33" s="87"/>
      <c r="D33" s="88"/>
      <c r="E33" s="20"/>
      <c r="F33" s="89"/>
    </row>
    <row r="34" spans="1:6" x14ac:dyDescent="0.2">
      <c r="A34" s="81">
        <f>COUNT($A$7:A33)+1</f>
        <v>7</v>
      </c>
      <c r="B34" s="86" t="s">
        <v>149</v>
      </c>
      <c r="C34" s="87"/>
      <c r="D34" s="88"/>
      <c r="E34" s="20"/>
      <c r="F34" s="89"/>
    </row>
    <row r="35" spans="1:6" ht="216.75" x14ac:dyDescent="0.2">
      <c r="A35" s="76"/>
      <c r="B35" s="10" t="s">
        <v>150</v>
      </c>
      <c r="C35" s="87"/>
      <c r="D35" s="88"/>
      <c r="E35" s="20"/>
      <c r="F35" s="89"/>
    </row>
    <row r="36" spans="1:6" ht="14.25" x14ac:dyDescent="0.2">
      <c r="A36" s="76"/>
      <c r="B36" s="5"/>
      <c r="C36" s="87">
        <v>55</v>
      </c>
      <c r="D36" s="88" t="s">
        <v>44</v>
      </c>
      <c r="E36" s="20"/>
      <c r="F36" s="89">
        <f>C36*E36</f>
        <v>0</v>
      </c>
    </row>
    <row r="37" spans="1:6" x14ac:dyDescent="0.2">
      <c r="A37" s="76"/>
      <c r="B37" s="5"/>
      <c r="C37" s="87"/>
      <c r="D37" s="88"/>
      <c r="E37" s="20"/>
      <c r="F37" s="89"/>
    </row>
    <row r="38" spans="1:6" x14ac:dyDescent="0.2">
      <c r="A38" s="81">
        <f>COUNT($A$7:A34)+1</f>
        <v>8</v>
      </c>
      <c r="B38" s="82" t="s">
        <v>19</v>
      </c>
      <c r="C38" s="87"/>
      <c r="D38" s="88"/>
      <c r="E38" s="20"/>
      <c r="F38" s="89"/>
    </row>
    <row r="39" spans="1:6" ht="76.5" x14ac:dyDescent="0.2">
      <c r="A39" s="76"/>
      <c r="B39" s="10" t="s">
        <v>60</v>
      </c>
      <c r="C39" s="87"/>
      <c r="D39" s="88"/>
      <c r="E39" s="20"/>
      <c r="F39" s="89"/>
    </row>
    <row r="40" spans="1:6" ht="14.25" x14ac:dyDescent="0.2">
      <c r="A40" s="76"/>
      <c r="B40" s="5"/>
      <c r="C40" s="87">
        <v>15</v>
      </c>
      <c r="D40" s="35" t="s">
        <v>44</v>
      </c>
      <c r="E40" s="3"/>
      <c r="F40" s="84">
        <f>C40*E40</f>
        <v>0</v>
      </c>
    </row>
    <row r="41" spans="1:6" x14ac:dyDescent="0.2">
      <c r="A41" s="76"/>
      <c r="B41" s="10"/>
      <c r="C41" s="87"/>
      <c r="D41" s="35"/>
      <c r="E41" s="3"/>
      <c r="F41" s="84"/>
    </row>
    <row r="42" spans="1:6" x14ac:dyDescent="0.2">
      <c r="A42" s="81">
        <f>COUNT($A$7:A41)+1</f>
        <v>9</v>
      </c>
      <c r="B42" s="82" t="s">
        <v>21</v>
      </c>
      <c r="C42" s="87"/>
      <c r="D42" s="88"/>
      <c r="E42" s="20"/>
      <c r="F42" s="89"/>
    </row>
    <row r="43" spans="1:6" ht="63.75" x14ac:dyDescent="0.2">
      <c r="A43" s="76"/>
      <c r="B43" s="10" t="s">
        <v>61</v>
      </c>
      <c r="C43" s="87"/>
      <c r="D43" s="88"/>
      <c r="E43" s="20"/>
      <c r="F43" s="89"/>
    </row>
    <row r="44" spans="1:6" ht="14.25" x14ac:dyDescent="0.2">
      <c r="A44" s="76"/>
      <c r="B44" s="5"/>
      <c r="C44" s="87">
        <v>10</v>
      </c>
      <c r="D44" s="35" t="s">
        <v>44</v>
      </c>
      <c r="E44" s="3"/>
      <c r="F44" s="84">
        <f>C44*E44</f>
        <v>0</v>
      </c>
    </row>
    <row r="45" spans="1:6" x14ac:dyDescent="0.2">
      <c r="A45" s="76"/>
      <c r="B45" s="5"/>
      <c r="C45" s="87"/>
      <c r="D45" s="88"/>
      <c r="E45" s="20"/>
      <c r="F45" s="89"/>
    </row>
    <row r="46" spans="1:6" x14ac:dyDescent="0.2">
      <c r="A46" s="81">
        <f>COUNT($A$7:A45)+1</f>
        <v>10</v>
      </c>
      <c r="B46" s="82" t="s">
        <v>62</v>
      </c>
      <c r="C46" s="83"/>
      <c r="D46" s="35"/>
      <c r="E46" s="3"/>
      <c r="F46" s="84"/>
    </row>
    <row r="47" spans="1:6" ht="76.5" x14ac:dyDescent="0.2">
      <c r="A47" s="76"/>
      <c r="B47" s="10" t="s">
        <v>63</v>
      </c>
      <c r="C47" s="83"/>
      <c r="D47" s="35"/>
      <c r="E47" s="3"/>
      <c r="F47" s="84"/>
    </row>
    <row r="48" spans="1:6" ht="14.25" x14ac:dyDescent="0.2">
      <c r="A48" s="76"/>
      <c r="B48" s="85"/>
      <c r="C48" s="83">
        <v>10</v>
      </c>
      <c r="D48" s="35" t="s">
        <v>44</v>
      </c>
      <c r="E48" s="3"/>
      <c r="F48" s="84">
        <f>C48*E48</f>
        <v>0</v>
      </c>
    </row>
    <row r="49" spans="1:6" x14ac:dyDescent="0.2">
      <c r="A49" s="76"/>
      <c r="B49" s="5"/>
      <c r="C49" s="87"/>
      <c r="D49" s="88"/>
      <c r="E49" s="20"/>
      <c r="F49" s="89"/>
    </row>
    <row r="50" spans="1:6" x14ac:dyDescent="0.2">
      <c r="A50" s="81">
        <f>COUNT($A$7:A49)+1</f>
        <v>11</v>
      </c>
      <c r="B50" s="82" t="s">
        <v>64</v>
      </c>
      <c r="C50" s="83"/>
      <c r="D50" s="35"/>
      <c r="E50" s="3"/>
      <c r="F50" s="83"/>
    </row>
    <row r="51" spans="1:6" ht="63.75" x14ac:dyDescent="0.2">
      <c r="A51" s="76"/>
      <c r="B51" s="10" t="s">
        <v>65</v>
      </c>
      <c r="C51" s="83"/>
      <c r="D51" s="35"/>
      <c r="E51" s="3"/>
      <c r="F51" s="83"/>
    </row>
    <row r="52" spans="1:6" ht="14.25" x14ac:dyDescent="0.2">
      <c r="A52" s="76"/>
      <c r="B52" s="85"/>
      <c r="C52" s="83">
        <v>10</v>
      </c>
      <c r="D52" s="35" t="s">
        <v>44</v>
      </c>
      <c r="E52" s="3"/>
      <c r="F52" s="84">
        <f>C52*E52</f>
        <v>0</v>
      </c>
    </row>
    <row r="53" spans="1:6" x14ac:dyDescent="0.2">
      <c r="A53" s="76"/>
      <c r="B53" s="85"/>
      <c r="C53" s="83"/>
      <c r="D53" s="35"/>
      <c r="E53" s="3"/>
      <c r="F53" s="84"/>
    </row>
    <row r="54" spans="1:6" x14ac:dyDescent="0.2">
      <c r="A54" s="81">
        <f>COUNT($A$7:A53)+1</f>
        <v>12</v>
      </c>
      <c r="B54" s="82" t="s">
        <v>18</v>
      </c>
      <c r="C54" s="83"/>
      <c r="D54" s="35"/>
      <c r="E54" s="3"/>
      <c r="F54" s="84"/>
    </row>
    <row r="55" spans="1:6" ht="38.25" x14ac:dyDescent="0.2">
      <c r="A55" s="76"/>
      <c r="B55" s="10" t="s">
        <v>17</v>
      </c>
      <c r="C55" s="83"/>
      <c r="D55" s="35"/>
      <c r="E55" s="3"/>
      <c r="F55" s="83"/>
    </row>
    <row r="56" spans="1:6" ht="14.25" x14ac:dyDescent="0.2">
      <c r="A56" s="76"/>
      <c r="B56" s="85"/>
      <c r="C56" s="83">
        <v>45</v>
      </c>
      <c r="D56" s="35" t="s">
        <v>44</v>
      </c>
      <c r="E56" s="3"/>
      <c r="F56" s="84">
        <f>C56*E56</f>
        <v>0</v>
      </c>
    </row>
    <row r="57" spans="1:6" x14ac:dyDescent="0.2">
      <c r="A57" s="76"/>
      <c r="B57" s="85"/>
      <c r="C57" s="83"/>
      <c r="D57" s="35"/>
      <c r="E57" s="3"/>
      <c r="F57" s="84"/>
    </row>
    <row r="58" spans="1:6" x14ac:dyDescent="0.2">
      <c r="A58" s="81">
        <f>COUNT($A$7:A57)+1</f>
        <v>13</v>
      </c>
      <c r="B58" s="82" t="s">
        <v>20</v>
      </c>
      <c r="C58" s="83"/>
      <c r="D58" s="35"/>
      <c r="E58" s="3"/>
      <c r="F58" s="84"/>
    </row>
    <row r="59" spans="1:6" ht="38.25" x14ac:dyDescent="0.2">
      <c r="A59" s="76"/>
      <c r="B59" s="10" t="s">
        <v>38</v>
      </c>
      <c r="C59" s="83"/>
      <c r="D59" s="35"/>
      <c r="E59" s="3"/>
      <c r="F59" s="83"/>
    </row>
    <row r="60" spans="1:6" ht="14.25" x14ac:dyDescent="0.2">
      <c r="A60" s="76"/>
      <c r="B60" s="85"/>
      <c r="C60" s="83">
        <v>85</v>
      </c>
      <c r="D60" s="35" t="s">
        <v>39</v>
      </c>
      <c r="E60" s="3"/>
      <c r="F60" s="84">
        <f>C60*E60</f>
        <v>0</v>
      </c>
    </row>
    <row r="61" spans="1:6" x14ac:dyDescent="0.2">
      <c r="A61" s="76"/>
      <c r="B61" s="85"/>
      <c r="C61" s="83"/>
      <c r="D61" s="35"/>
      <c r="E61" s="3"/>
      <c r="F61" s="84"/>
    </row>
    <row r="62" spans="1:6" x14ac:dyDescent="0.2">
      <c r="A62" s="81">
        <f>COUNT($A$7:A61)+1</f>
        <v>14</v>
      </c>
      <c r="B62" s="82" t="s">
        <v>22</v>
      </c>
      <c r="C62" s="83"/>
      <c r="D62" s="35"/>
      <c r="E62" s="3"/>
      <c r="F62" s="83"/>
    </row>
    <row r="63" spans="1:6" ht="38.25" x14ac:dyDescent="0.2">
      <c r="A63" s="76"/>
      <c r="B63" s="10" t="s">
        <v>66</v>
      </c>
      <c r="C63" s="83"/>
      <c r="D63" s="35"/>
      <c r="E63" s="3"/>
      <c r="F63" s="83"/>
    </row>
    <row r="64" spans="1:6" x14ac:dyDescent="0.2">
      <c r="A64" s="76"/>
      <c r="B64" s="85"/>
      <c r="C64" s="83">
        <v>1</v>
      </c>
      <c r="D64" s="35" t="s">
        <v>1</v>
      </c>
      <c r="E64" s="3"/>
      <c r="F64" s="84">
        <f>C64*E64</f>
        <v>0</v>
      </c>
    </row>
    <row r="65" spans="1:6" x14ac:dyDescent="0.2">
      <c r="A65" s="76"/>
      <c r="B65" s="85"/>
      <c r="C65" s="83"/>
      <c r="D65" s="35"/>
      <c r="E65" s="3"/>
      <c r="F65" s="84"/>
    </row>
    <row r="66" spans="1:6" x14ac:dyDescent="0.2">
      <c r="A66" s="81">
        <f>COUNT($A$7:A65)+1</f>
        <v>15</v>
      </c>
      <c r="B66" s="82" t="s">
        <v>24</v>
      </c>
      <c r="C66" s="83"/>
      <c r="D66" s="35"/>
      <c r="E66" s="3"/>
      <c r="F66" s="84"/>
    </row>
    <row r="67" spans="1:6" ht="25.5" x14ac:dyDescent="0.2">
      <c r="A67" s="76"/>
      <c r="B67" s="10" t="s">
        <v>23</v>
      </c>
      <c r="C67" s="83"/>
      <c r="D67" s="35"/>
      <c r="E67" s="3"/>
      <c r="F67" s="83"/>
    </row>
    <row r="68" spans="1:6" x14ac:dyDescent="0.2">
      <c r="A68" s="76"/>
      <c r="B68" s="85"/>
      <c r="C68" s="83">
        <v>1</v>
      </c>
      <c r="D68" s="35" t="s">
        <v>1</v>
      </c>
      <c r="E68" s="3"/>
      <c r="F68" s="84">
        <f>C68*E68</f>
        <v>0</v>
      </c>
    </row>
    <row r="69" spans="1:6" x14ac:dyDescent="0.2">
      <c r="A69" s="76"/>
      <c r="B69" s="85"/>
      <c r="C69" s="83"/>
      <c r="D69" s="35"/>
      <c r="E69" s="3"/>
      <c r="F69" s="83"/>
    </row>
    <row r="70" spans="1:6" x14ac:dyDescent="0.2">
      <c r="A70" s="81">
        <f>COUNT($A$7:A69)+1</f>
        <v>16</v>
      </c>
      <c r="B70" s="82" t="s">
        <v>26</v>
      </c>
      <c r="C70" s="83"/>
      <c r="D70" s="35"/>
      <c r="E70" s="3"/>
      <c r="F70" s="83"/>
    </row>
    <row r="71" spans="1:6" ht="43.15" customHeight="1" x14ac:dyDescent="0.2">
      <c r="A71" s="76"/>
      <c r="B71" s="10" t="s">
        <v>25</v>
      </c>
      <c r="C71" s="83"/>
      <c r="D71" s="35"/>
      <c r="E71" s="3"/>
      <c r="F71" s="83"/>
    </row>
    <row r="72" spans="1:6" x14ac:dyDescent="0.2">
      <c r="A72" s="76"/>
      <c r="B72" s="85" t="s">
        <v>54</v>
      </c>
      <c r="C72" s="83">
        <v>3</v>
      </c>
      <c r="D72" s="35" t="s">
        <v>1</v>
      </c>
      <c r="E72" s="3"/>
      <c r="F72" s="84">
        <f>C72*E72</f>
        <v>0</v>
      </c>
    </row>
    <row r="73" spans="1:6" x14ac:dyDescent="0.2">
      <c r="A73" s="76"/>
      <c r="B73" s="85"/>
      <c r="C73" s="83"/>
      <c r="D73" s="35"/>
      <c r="E73" s="3"/>
      <c r="F73" s="84"/>
    </row>
    <row r="74" spans="1:6" x14ac:dyDescent="0.2">
      <c r="A74" s="81">
        <f>COUNT($A$7:A73)+1</f>
        <v>17</v>
      </c>
      <c r="B74" s="82" t="s">
        <v>32</v>
      </c>
      <c r="C74" s="83"/>
      <c r="D74" s="35"/>
      <c r="E74" s="3"/>
      <c r="F74" s="83"/>
    </row>
    <row r="75" spans="1:6" x14ac:dyDescent="0.2">
      <c r="A75" s="76"/>
      <c r="B75" s="10" t="s">
        <v>33</v>
      </c>
      <c r="C75" s="83"/>
      <c r="D75" s="35"/>
      <c r="E75" s="3"/>
      <c r="F75" s="83"/>
    </row>
    <row r="76" spans="1:6" ht="14.25" x14ac:dyDescent="0.2">
      <c r="A76" s="76"/>
      <c r="B76" s="85"/>
      <c r="C76" s="83">
        <v>0</v>
      </c>
      <c r="D76" s="35" t="s">
        <v>39</v>
      </c>
      <c r="E76" s="3"/>
      <c r="F76" s="84">
        <f>C76*E76</f>
        <v>0</v>
      </c>
    </row>
    <row r="77" spans="1:6" x14ac:dyDescent="0.2">
      <c r="A77" s="76"/>
      <c r="B77" s="78"/>
    </row>
    <row r="78" spans="1:6" ht="25.5" x14ac:dyDescent="0.2">
      <c r="A78" s="81">
        <f>COUNT($A$7:A77)+1</f>
        <v>18</v>
      </c>
      <c r="B78" s="82" t="s">
        <v>27</v>
      </c>
      <c r="C78" s="83"/>
      <c r="D78" s="35"/>
      <c r="E78" s="21"/>
      <c r="F78" s="83"/>
    </row>
    <row r="79" spans="1:6" ht="99" customHeight="1" x14ac:dyDescent="0.2">
      <c r="A79" s="90"/>
      <c r="B79" s="10" t="s">
        <v>68</v>
      </c>
      <c r="C79" s="83"/>
      <c r="D79" s="35"/>
      <c r="E79" s="3"/>
      <c r="F79" s="83"/>
    </row>
    <row r="80" spans="1:6" x14ac:dyDescent="0.2">
      <c r="A80" s="81"/>
      <c r="B80" s="91"/>
      <c r="C80" s="92"/>
      <c r="D80" s="93">
        <v>0.02</v>
      </c>
      <c r="E80" s="4"/>
      <c r="F80" s="84">
        <f>SUM(F7:F79)*D80</f>
        <v>0</v>
      </c>
    </row>
    <row r="81" spans="1:6" x14ac:dyDescent="0.2">
      <c r="A81" s="90"/>
      <c r="B81" s="85"/>
      <c r="C81" s="83"/>
      <c r="D81" s="35"/>
      <c r="E81" s="21"/>
      <c r="F81" s="84"/>
    </row>
    <row r="82" spans="1:6" x14ac:dyDescent="0.2">
      <c r="A82" s="81">
        <f>COUNT($A$7:A81)+1</f>
        <v>19</v>
      </c>
      <c r="B82" s="82" t="s">
        <v>29</v>
      </c>
      <c r="C82" s="83"/>
      <c r="D82" s="35"/>
      <c r="E82" s="21"/>
      <c r="F82" s="84"/>
    </row>
    <row r="83" spans="1:6" ht="38.25" x14ac:dyDescent="0.2">
      <c r="A83" s="90"/>
      <c r="B83" s="10" t="s">
        <v>28</v>
      </c>
      <c r="C83" s="83"/>
      <c r="D83" s="35"/>
      <c r="E83" s="4"/>
      <c r="F83" s="84"/>
    </row>
    <row r="84" spans="1:6" x14ac:dyDescent="0.2">
      <c r="A84" s="90"/>
      <c r="B84" s="85"/>
      <c r="C84" s="92"/>
      <c r="D84" s="93">
        <v>0.05</v>
      </c>
      <c r="E84" s="4"/>
      <c r="F84" s="84">
        <f>SUM(F7:F78)*D84</f>
        <v>0</v>
      </c>
    </row>
    <row r="85" spans="1:6" x14ac:dyDescent="0.2">
      <c r="A85" s="90"/>
      <c r="B85" s="85"/>
      <c r="C85" s="83"/>
      <c r="D85" s="35"/>
      <c r="E85" s="4"/>
      <c r="F85" s="83"/>
    </row>
    <row r="86" spans="1:6" x14ac:dyDescent="0.2">
      <c r="A86" s="81">
        <f>COUNT($A$7:A85)+1</f>
        <v>20</v>
      </c>
      <c r="B86" s="82" t="s">
        <v>31</v>
      </c>
      <c r="C86" s="83"/>
      <c r="D86" s="35"/>
      <c r="E86" s="4"/>
      <c r="F86" s="83"/>
    </row>
    <row r="87" spans="1:6" ht="38.25" x14ac:dyDescent="0.2">
      <c r="A87" s="90"/>
      <c r="B87" s="10" t="s">
        <v>30</v>
      </c>
      <c r="C87" s="92"/>
      <c r="D87" s="93">
        <v>0.1</v>
      </c>
      <c r="E87" s="4"/>
      <c r="F87" s="84">
        <f>SUM(F7:F78)*D87</f>
        <v>0</v>
      </c>
    </row>
    <row r="88" spans="1:6" x14ac:dyDescent="0.2">
      <c r="A88" s="67"/>
      <c r="B88" s="78"/>
      <c r="C88" s="83"/>
      <c r="D88" s="35"/>
      <c r="E88" s="21"/>
      <c r="F88" s="83"/>
    </row>
    <row r="89" spans="1:6" x14ac:dyDescent="0.2">
      <c r="A89" s="70"/>
      <c r="B89" s="94" t="s">
        <v>2</v>
      </c>
      <c r="C89" s="72"/>
      <c r="D89" s="73"/>
      <c r="E89" s="22" t="s">
        <v>43</v>
      </c>
      <c r="F89" s="74">
        <f>SUM(F7:F88)</f>
        <v>0</v>
      </c>
    </row>
    <row r="90" spans="1:6" x14ac:dyDescent="0.2">
      <c r="A90" s="75"/>
      <c r="B90" s="78"/>
      <c r="C90" s="69"/>
      <c r="D90" s="37"/>
      <c r="E90" s="23"/>
      <c r="F90" s="69"/>
    </row>
    <row r="91" spans="1:6" x14ac:dyDescent="0.2">
      <c r="A91" s="76"/>
      <c r="B91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8" max="5" man="1"/>
    <brk id="44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G87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97" t="s">
        <v>74</v>
      </c>
      <c r="B3" s="7" t="s">
        <v>114</v>
      </c>
      <c r="C3" s="41"/>
      <c r="D3" s="42"/>
      <c r="E3" s="8"/>
      <c r="F3" s="43"/>
    </row>
    <row r="4" spans="1:7" s="44" customFormat="1" ht="15.75" x14ac:dyDescent="0.25">
      <c r="A4" s="40"/>
      <c r="B4" s="7" t="s">
        <v>115</v>
      </c>
      <c r="C4" s="41"/>
      <c r="D4" s="42"/>
      <c r="E4" s="8"/>
      <c r="F4" s="43"/>
    </row>
    <row r="5" spans="1:7" ht="76.5" x14ac:dyDescent="0.2">
      <c r="A5" s="46" t="s">
        <v>0</v>
      </c>
      <c r="B5" s="47" t="s">
        <v>37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145</v>
      </c>
      <c r="D9" s="35" t="s">
        <v>39</v>
      </c>
      <c r="E9" s="3"/>
      <c r="F9" s="84">
        <f>C9*E9</f>
        <v>0</v>
      </c>
    </row>
    <row r="10" spans="1:7" x14ac:dyDescent="0.2">
      <c r="A10" s="81"/>
      <c r="B10" s="85"/>
      <c r="C10" s="83"/>
      <c r="D10" s="35"/>
      <c r="E10" s="3"/>
      <c r="F10" s="84"/>
    </row>
    <row r="11" spans="1:7" x14ac:dyDescent="0.2">
      <c r="A11" s="81">
        <f>COUNT($A$7:A10)+1</f>
        <v>2</v>
      </c>
      <c r="B11" s="82" t="s">
        <v>14</v>
      </c>
      <c r="C11" s="83"/>
      <c r="D11" s="35"/>
      <c r="E11" s="3"/>
      <c r="F11" s="83"/>
    </row>
    <row r="12" spans="1:7" ht="51" x14ac:dyDescent="0.2">
      <c r="A12" s="76"/>
      <c r="B12" s="10" t="s">
        <v>34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5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3"/>
    </row>
    <row r="15" spans="1:7" x14ac:dyDescent="0.2">
      <c r="A15" s="81">
        <f>COUNT($A$7:A14)+1</f>
        <v>3</v>
      </c>
      <c r="B15" s="95" t="s">
        <v>146</v>
      </c>
      <c r="C15" s="87"/>
      <c r="D15" s="88"/>
      <c r="E15" s="20"/>
      <c r="F15" s="87"/>
    </row>
    <row r="16" spans="1:7" ht="89.25" x14ac:dyDescent="0.2">
      <c r="A16" s="76"/>
      <c r="B16" s="10" t="s">
        <v>56</v>
      </c>
      <c r="C16" s="87"/>
      <c r="D16" s="88"/>
      <c r="E16" s="20"/>
      <c r="F16" s="87"/>
    </row>
    <row r="17" spans="1:6" x14ac:dyDescent="0.2">
      <c r="A17" s="76"/>
      <c r="B17" s="95" t="s">
        <v>57</v>
      </c>
      <c r="C17" s="87"/>
      <c r="D17" s="88"/>
      <c r="E17" s="20"/>
      <c r="F17" s="87"/>
    </row>
    <row r="18" spans="1:6" ht="25.5" x14ac:dyDescent="0.2">
      <c r="A18" s="76"/>
      <c r="B18" s="5" t="s">
        <v>58</v>
      </c>
      <c r="C18" s="18">
        <v>5</v>
      </c>
      <c r="D18" s="19" t="s">
        <v>45</v>
      </c>
      <c r="E18" s="1"/>
      <c r="F18" s="96">
        <f>C18*E18</f>
        <v>0</v>
      </c>
    </row>
    <row r="19" spans="1:6" ht="25.5" x14ac:dyDescent="0.2">
      <c r="A19" s="76"/>
      <c r="B19" s="5" t="s">
        <v>147</v>
      </c>
      <c r="C19" s="18">
        <v>5</v>
      </c>
      <c r="D19" s="19" t="s">
        <v>45</v>
      </c>
      <c r="E19" s="1"/>
      <c r="F19" s="96">
        <f>C19*E19</f>
        <v>0</v>
      </c>
    </row>
    <row r="20" spans="1:6" x14ac:dyDescent="0.2">
      <c r="A20" s="76"/>
      <c r="B20" s="5"/>
      <c r="C20" s="87"/>
      <c r="D20" s="88"/>
      <c r="E20" s="20"/>
      <c r="F20" s="87"/>
    </row>
    <row r="21" spans="1:6" x14ac:dyDescent="0.2">
      <c r="A21" s="81">
        <f>COUNT($A$7:A20)+1</f>
        <v>4</v>
      </c>
      <c r="B21" s="82" t="s">
        <v>16</v>
      </c>
      <c r="C21" s="83"/>
      <c r="D21" s="35"/>
      <c r="E21" s="3"/>
      <c r="F21" s="84"/>
    </row>
    <row r="22" spans="1:6" ht="25.5" x14ac:dyDescent="0.2">
      <c r="A22" s="76"/>
      <c r="B22" s="10" t="s">
        <v>15</v>
      </c>
      <c r="C22" s="83"/>
      <c r="D22" s="35"/>
      <c r="E22" s="3"/>
      <c r="F22" s="83"/>
    </row>
    <row r="23" spans="1:6" ht="14.25" x14ac:dyDescent="0.2">
      <c r="A23" s="76"/>
      <c r="B23" s="85"/>
      <c r="C23" s="83">
        <v>85</v>
      </c>
      <c r="D23" s="35" t="s">
        <v>45</v>
      </c>
      <c r="E23" s="3"/>
      <c r="F23" s="84">
        <f>C23*E23</f>
        <v>0</v>
      </c>
    </row>
    <row r="24" spans="1:6" x14ac:dyDescent="0.2">
      <c r="A24" s="76"/>
      <c r="B24" s="85"/>
      <c r="C24" s="83"/>
      <c r="D24" s="35"/>
      <c r="E24" s="3"/>
      <c r="F24" s="84"/>
    </row>
    <row r="25" spans="1:6" x14ac:dyDescent="0.2">
      <c r="A25" s="81">
        <f>COUNT($A$7:A24)+1</f>
        <v>5</v>
      </c>
      <c r="B25" s="86" t="s">
        <v>59</v>
      </c>
      <c r="C25" s="87"/>
      <c r="D25" s="88"/>
      <c r="E25" s="20"/>
      <c r="F25" s="87"/>
    </row>
    <row r="26" spans="1:6" ht="63.75" x14ac:dyDescent="0.2">
      <c r="A26" s="76"/>
      <c r="B26" s="10" t="s">
        <v>148</v>
      </c>
      <c r="C26" s="87"/>
      <c r="D26" s="88"/>
      <c r="E26" s="20"/>
      <c r="F26" s="87"/>
    </row>
    <row r="27" spans="1:6" ht="14.25" x14ac:dyDescent="0.2">
      <c r="A27" s="76"/>
      <c r="B27" s="5" t="s">
        <v>35</v>
      </c>
      <c r="C27" s="87">
        <v>65</v>
      </c>
      <c r="D27" s="88" t="s">
        <v>44</v>
      </c>
      <c r="E27" s="20"/>
      <c r="F27" s="89">
        <f>C27*E27</f>
        <v>0</v>
      </c>
    </row>
    <row r="28" spans="1:6" ht="14.25" x14ac:dyDescent="0.2">
      <c r="A28" s="76"/>
      <c r="B28" s="5" t="s">
        <v>36</v>
      </c>
      <c r="C28" s="87">
        <v>15</v>
      </c>
      <c r="D28" s="88" t="s">
        <v>44</v>
      </c>
      <c r="E28" s="20"/>
      <c r="F28" s="89">
        <f>C28*E28</f>
        <v>0</v>
      </c>
    </row>
    <row r="29" spans="1:6" x14ac:dyDescent="0.2">
      <c r="A29" s="76"/>
      <c r="B29" s="5"/>
      <c r="C29" s="87"/>
      <c r="D29" s="88"/>
      <c r="E29" s="20"/>
      <c r="F29" s="89"/>
    </row>
    <row r="30" spans="1:6" x14ac:dyDescent="0.2">
      <c r="A30" s="81">
        <f>COUNT($A$7:A29)+1</f>
        <v>6</v>
      </c>
      <c r="B30" s="86" t="s">
        <v>149</v>
      </c>
      <c r="C30" s="87"/>
      <c r="D30" s="88"/>
      <c r="E30" s="20"/>
      <c r="F30" s="89"/>
    </row>
    <row r="31" spans="1:6" ht="216.75" x14ac:dyDescent="0.2">
      <c r="A31" s="76"/>
      <c r="B31" s="10" t="s">
        <v>150</v>
      </c>
      <c r="C31" s="87"/>
      <c r="D31" s="88"/>
      <c r="E31" s="20"/>
      <c r="F31" s="89"/>
    </row>
    <row r="32" spans="1:6" ht="14.25" x14ac:dyDescent="0.2">
      <c r="A32" s="76"/>
      <c r="B32" s="5"/>
      <c r="C32" s="87">
        <v>95</v>
      </c>
      <c r="D32" s="88" t="s">
        <v>44</v>
      </c>
      <c r="E32" s="20"/>
      <c r="F32" s="89">
        <f>C32*E32</f>
        <v>0</v>
      </c>
    </row>
    <row r="33" spans="1:6" x14ac:dyDescent="0.2">
      <c r="A33" s="76"/>
      <c r="B33" s="5"/>
      <c r="C33" s="87"/>
      <c r="D33" s="88"/>
      <c r="E33" s="20"/>
      <c r="F33" s="89"/>
    </row>
    <row r="34" spans="1:6" x14ac:dyDescent="0.2">
      <c r="A34" s="81">
        <f>COUNT($A$7:A29)+1</f>
        <v>6</v>
      </c>
      <c r="B34" s="82" t="s">
        <v>19</v>
      </c>
      <c r="C34" s="87"/>
      <c r="D34" s="88"/>
      <c r="E34" s="20"/>
      <c r="F34" s="89"/>
    </row>
    <row r="35" spans="1:6" ht="76.5" x14ac:dyDescent="0.2">
      <c r="A35" s="76"/>
      <c r="B35" s="10" t="s">
        <v>60</v>
      </c>
      <c r="C35" s="87"/>
      <c r="D35" s="88"/>
      <c r="E35" s="20"/>
      <c r="F35" s="89"/>
    </row>
    <row r="36" spans="1:6" ht="14.25" x14ac:dyDescent="0.2">
      <c r="A36" s="76"/>
      <c r="B36" s="5"/>
      <c r="C36" s="87">
        <v>25</v>
      </c>
      <c r="D36" s="35" t="s">
        <v>44</v>
      </c>
      <c r="E36" s="3"/>
      <c r="F36" s="84">
        <f>C36*E36</f>
        <v>0</v>
      </c>
    </row>
    <row r="37" spans="1:6" x14ac:dyDescent="0.2">
      <c r="A37" s="76"/>
      <c r="B37" s="10"/>
      <c r="C37" s="87"/>
      <c r="D37" s="35"/>
      <c r="E37" s="3"/>
      <c r="F37" s="84"/>
    </row>
    <row r="38" spans="1:6" x14ac:dyDescent="0.2">
      <c r="A38" s="81">
        <f>COUNT($A$7:A37)+1</f>
        <v>8</v>
      </c>
      <c r="B38" s="82" t="s">
        <v>21</v>
      </c>
      <c r="C38" s="87"/>
      <c r="D38" s="88"/>
      <c r="E38" s="20"/>
      <c r="F38" s="89"/>
    </row>
    <row r="39" spans="1:6" ht="63.75" x14ac:dyDescent="0.2">
      <c r="A39" s="76"/>
      <c r="B39" s="10" t="s">
        <v>61</v>
      </c>
      <c r="C39" s="87"/>
      <c r="D39" s="88"/>
      <c r="E39" s="20"/>
      <c r="F39" s="89"/>
    </row>
    <row r="40" spans="1:6" ht="14.25" x14ac:dyDescent="0.2">
      <c r="A40" s="76"/>
      <c r="B40" s="5"/>
      <c r="C40" s="87">
        <v>35</v>
      </c>
      <c r="D40" s="35" t="s">
        <v>44</v>
      </c>
      <c r="E40" s="3"/>
      <c r="F40" s="84">
        <f>C40*E40</f>
        <v>0</v>
      </c>
    </row>
    <row r="41" spans="1:6" x14ac:dyDescent="0.2">
      <c r="A41" s="76"/>
      <c r="B41" s="5"/>
      <c r="C41" s="87"/>
      <c r="D41" s="88"/>
      <c r="E41" s="20"/>
      <c r="F41" s="89"/>
    </row>
    <row r="42" spans="1:6" x14ac:dyDescent="0.2">
      <c r="A42" s="81">
        <f>COUNT($A$7:A41)+1</f>
        <v>9</v>
      </c>
      <c r="B42" s="82" t="s">
        <v>62</v>
      </c>
      <c r="C42" s="83"/>
      <c r="D42" s="35"/>
      <c r="E42" s="3"/>
      <c r="F42" s="84"/>
    </row>
    <row r="43" spans="1:6" ht="76.5" x14ac:dyDescent="0.2">
      <c r="A43" s="76"/>
      <c r="B43" s="10" t="s">
        <v>63</v>
      </c>
      <c r="C43" s="83"/>
      <c r="D43" s="35"/>
      <c r="E43" s="3"/>
      <c r="F43" s="84"/>
    </row>
    <row r="44" spans="1:6" ht="14.25" x14ac:dyDescent="0.2">
      <c r="A44" s="76"/>
      <c r="B44" s="85"/>
      <c r="C44" s="83">
        <v>10</v>
      </c>
      <c r="D44" s="35" t="s">
        <v>44</v>
      </c>
      <c r="E44" s="3"/>
      <c r="F44" s="84">
        <f>C44*E44</f>
        <v>0</v>
      </c>
    </row>
    <row r="45" spans="1:6" x14ac:dyDescent="0.2">
      <c r="A45" s="76"/>
      <c r="B45" s="5"/>
      <c r="C45" s="87"/>
      <c r="D45" s="88"/>
      <c r="E45" s="20"/>
      <c r="F45" s="89"/>
    </row>
    <row r="46" spans="1:6" x14ac:dyDescent="0.2">
      <c r="A46" s="81">
        <f>COUNT($A$7:A45)+1</f>
        <v>10</v>
      </c>
      <c r="B46" s="82" t="s">
        <v>64</v>
      </c>
      <c r="C46" s="83"/>
      <c r="D46" s="35"/>
      <c r="E46" s="3"/>
      <c r="F46" s="83"/>
    </row>
    <row r="47" spans="1:6" ht="63.75" x14ac:dyDescent="0.2">
      <c r="A47" s="76"/>
      <c r="B47" s="10" t="s">
        <v>65</v>
      </c>
      <c r="C47" s="83"/>
      <c r="D47" s="35"/>
      <c r="E47" s="3"/>
      <c r="F47" s="83"/>
    </row>
    <row r="48" spans="1:6" ht="14.25" x14ac:dyDescent="0.2">
      <c r="A48" s="76"/>
      <c r="B48" s="85"/>
      <c r="C48" s="83">
        <v>10</v>
      </c>
      <c r="D48" s="35" t="s">
        <v>44</v>
      </c>
      <c r="E48" s="3"/>
      <c r="F48" s="84">
        <f>C48*E48</f>
        <v>0</v>
      </c>
    </row>
    <row r="49" spans="1:6" x14ac:dyDescent="0.2">
      <c r="A49" s="76"/>
      <c r="B49" s="85"/>
      <c r="C49" s="83"/>
      <c r="D49" s="35"/>
      <c r="E49" s="3"/>
      <c r="F49" s="84"/>
    </row>
    <row r="50" spans="1:6" x14ac:dyDescent="0.2">
      <c r="A50" s="81">
        <f>COUNT($A$7:A49)+1</f>
        <v>11</v>
      </c>
      <c r="B50" s="82" t="s">
        <v>18</v>
      </c>
      <c r="C50" s="83"/>
      <c r="D50" s="35"/>
      <c r="E50" s="3"/>
      <c r="F50" s="84"/>
    </row>
    <row r="51" spans="1:6" ht="38.25" x14ac:dyDescent="0.2">
      <c r="A51" s="76"/>
      <c r="B51" s="10" t="s">
        <v>17</v>
      </c>
      <c r="C51" s="83"/>
      <c r="D51" s="35"/>
      <c r="E51" s="3"/>
      <c r="F51" s="83"/>
    </row>
    <row r="52" spans="1:6" ht="14.25" x14ac:dyDescent="0.2">
      <c r="A52" s="76"/>
      <c r="B52" s="85"/>
      <c r="C52" s="83">
        <v>55</v>
      </c>
      <c r="D52" s="35" t="s">
        <v>44</v>
      </c>
      <c r="E52" s="3"/>
      <c r="F52" s="84">
        <f>C52*E52</f>
        <v>0</v>
      </c>
    </row>
    <row r="53" spans="1:6" x14ac:dyDescent="0.2">
      <c r="A53" s="76"/>
      <c r="B53" s="85"/>
      <c r="C53" s="83"/>
      <c r="D53" s="35"/>
      <c r="E53" s="3"/>
      <c r="F53" s="84"/>
    </row>
    <row r="54" spans="1:6" x14ac:dyDescent="0.2">
      <c r="A54" s="81">
        <f>COUNT($A$7:A53)+1</f>
        <v>12</v>
      </c>
      <c r="B54" s="82" t="s">
        <v>20</v>
      </c>
      <c r="C54" s="83"/>
      <c r="D54" s="35"/>
      <c r="E54" s="3"/>
      <c r="F54" s="84"/>
    </row>
    <row r="55" spans="1:6" ht="38.25" x14ac:dyDescent="0.2">
      <c r="A55" s="76"/>
      <c r="B55" s="10" t="s">
        <v>38</v>
      </c>
      <c r="C55" s="83"/>
      <c r="D55" s="35"/>
      <c r="E55" s="3"/>
      <c r="F55" s="83"/>
    </row>
    <row r="56" spans="1:6" ht="14.25" x14ac:dyDescent="0.2">
      <c r="A56" s="76"/>
      <c r="B56" s="85"/>
      <c r="C56" s="83">
        <v>145</v>
      </c>
      <c r="D56" s="35" t="s">
        <v>39</v>
      </c>
      <c r="E56" s="3"/>
      <c r="F56" s="84">
        <f>C56*E56</f>
        <v>0</v>
      </c>
    </row>
    <row r="57" spans="1:6" x14ac:dyDescent="0.2">
      <c r="A57" s="76"/>
      <c r="B57" s="85"/>
      <c r="C57" s="83"/>
      <c r="D57" s="35"/>
      <c r="E57" s="3"/>
      <c r="F57" s="84"/>
    </row>
    <row r="58" spans="1:6" x14ac:dyDescent="0.2">
      <c r="A58" s="81">
        <f>COUNT($A$7:A57)+1</f>
        <v>13</v>
      </c>
      <c r="B58" s="82" t="s">
        <v>22</v>
      </c>
      <c r="C58" s="83"/>
      <c r="D58" s="35"/>
      <c r="E58" s="3"/>
      <c r="F58" s="83"/>
    </row>
    <row r="59" spans="1:6" ht="38.25" x14ac:dyDescent="0.2">
      <c r="A59" s="76"/>
      <c r="B59" s="10" t="s">
        <v>66</v>
      </c>
      <c r="C59" s="83"/>
      <c r="D59" s="35"/>
      <c r="E59" s="3"/>
      <c r="F59" s="83"/>
    </row>
    <row r="60" spans="1:6" x14ac:dyDescent="0.2">
      <c r="A60" s="76"/>
      <c r="B60" s="85"/>
      <c r="C60" s="83">
        <v>2</v>
      </c>
      <c r="D60" s="35" t="s">
        <v>1</v>
      </c>
      <c r="E60" s="3"/>
      <c r="F60" s="84">
        <f>C60*E60</f>
        <v>0</v>
      </c>
    </row>
    <row r="61" spans="1:6" x14ac:dyDescent="0.2">
      <c r="A61" s="76"/>
      <c r="B61" s="85"/>
      <c r="C61" s="83"/>
      <c r="D61" s="35"/>
      <c r="E61" s="3"/>
      <c r="F61" s="84"/>
    </row>
    <row r="62" spans="1:6" x14ac:dyDescent="0.2">
      <c r="A62" s="81">
        <f>COUNT($A$7:A61)+1</f>
        <v>14</v>
      </c>
      <c r="B62" s="82" t="s">
        <v>24</v>
      </c>
      <c r="C62" s="83"/>
      <c r="D62" s="35"/>
      <c r="E62" s="3"/>
      <c r="F62" s="84"/>
    </row>
    <row r="63" spans="1:6" ht="25.5" x14ac:dyDescent="0.2">
      <c r="A63" s="76"/>
      <c r="B63" s="10" t="s">
        <v>23</v>
      </c>
      <c r="C63" s="83"/>
      <c r="D63" s="35"/>
      <c r="E63" s="3"/>
      <c r="F63" s="83"/>
    </row>
    <row r="64" spans="1:6" x14ac:dyDescent="0.2">
      <c r="A64" s="76"/>
      <c r="B64" s="85"/>
      <c r="C64" s="83">
        <v>2</v>
      </c>
      <c r="D64" s="35" t="s">
        <v>1</v>
      </c>
      <c r="E64" s="3"/>
      <c r="F64" s="84">
        <f>C64*E64</f>
        <v>0</v>
      </c>
    </row>
    <row r="65" spans="1:6" x14ac:dyDescent="0.2">
      <c r="A65" s="76"/>
      <c r="B65" s="85"/>
      <c r="C65" s="83"/>
      <c r="D65" s="35"/>
      <c r="E65" s="3"/>
      <c r="F65" s="83"/>
    </row>
    <row r="66" spans="1:6" x14ac:dyDescent="0.2">
      <c r="A66" s="81">
        <f>COUNT($A$7:A65)+1</f>
        <v>15</v>
      </c>
      <c r="B66" s="82" t="s">
        <v>26</v>
      </c>
      <c r="C66" s="83"/>
      <c r="D66" s="35"/>
      <c r="E66" s="3"/>
      <c r="F66" s="83"/>
    </row>
    <row r="67" spans="1:6" ht="43.15" customHeight="1" x14ac:dyDescent="0.2">
      <c r="A67" s="76"/>
      <c r="B67" s="10" t="s">
        <v>25</v>
      </c>
      <c r="C67" s="83"/>
      <c r="D67" s="35"/>
      <c r="E67" s="3"/>
      <c r="F67" s="83"/>
    </row>
    <row r="68" spans="1:6" x14ac:dyDescent="0.2">
      <c r="A68" s="76"/>
      <c r="B68" s="85" t="s">
        <v>54</v>
      </c>
      <c r="C68" s="83">
        <v>5</v>
      </c>
      <c r="D68" s="35" t="s">
        <v>1</v>
      </c>
      <c r="E68" s="3"/>
      <c r="F68" s="84">
        <f>C68*E68</f>
        <v>0</v>
      </c>
    </row>
    <row r="69" spans="1:6" x14ac:dyDescent="0.2">
      <c r="A69" s="76"/>
      <c r="B69" s="85"/>
      <c r="C69" s="83"/>
      <c r="D69" s="35"/>
      <c r="E69" s="3"/>
      <c r="F69" s="84"/>
    </row>
    <row r="70" spans="1:6" x14ac:dyDescent="0.2">
      <c r="A70" s="81">
        <f>COUNT($A$7:A69)+1</f>
        <v>16</v>
      </c>
      <c r="B70" s="82" t="s">
        <v>32</v>
      </c>
      <c r="C70" s="83"/>
      <c r="D70" s="35"/>
      <c r="E70" s="3"/>
      <c r="F70" s="83"/>
    </row>
    <row r="71" spans="1:6" x14ac:dyDescent="0.2">
      <c r="A71" s="76"/>
      <c r="B71" s="10" t="s">
        <v>33</v>
      </c>
      <c r="C71" s="83"/>
      <c r="D71" s="35"/>
      <c r="E71" s="3"/>
      <c r="F71" s="83"/>
    </row>
    <row r="72" spans="1:6" ht="14.25" x14ac:dyDescent="0.2">
      <c r="A72" s="76"/>
      <c r="B72" s="85"/>
      <c r="C72" s="83">
        <v>0</v>
      </c>
      <c r="D72" s="35" t="s">
        <v>39</v>
      </c>
      <c r="E72" s="3"/>
      <c r="F72" s="84">
        <f>C72*E72</f>
        <v>0</v>
      </c>
    </row>
    <row r="73" spans="1:6" x14ac:dyDescent="0.2">
      <c r="A73" s="76"/>
      <c r="B73" s="78"/>
    </row>
    <row r="74" spans="1:6" ht="25.5" x14ac:dyDescent="0.2">
      <c r="A74" s="81">
        <f>COUNT($A$7:A73)+1</f>
        <v>17</v>
      </c>
      <c r="B74" s="82" t="s">
        <v>27</v>
      </c>
      <c r="C74" s="83"/>
      <c r="D74" s="35"/>
      <c r="E74" s="21"/>
      <c r="F74" s="83"/>
    </row>
    <row r="75" spans="1:6" ht="99" customHeight="1" x14ac:dyDescent="0.2">
      <c r="A75" s="90"/>
      <c r="B75" s="10" t="s">
        <v>68</v>
      </c>
      <c r="C75" s="83"/>
      <c r="D75" s="35"/>
      <c r="E75" s="3"/>
      <c r="F75" s="83"/>
    </row>
    <row r="76" spans="1:6" x14ac:dyDescent="0.2">
      <c r="A76" s="81"/>
      <c r="B76" s="91"/>
      <c r="C76" s="92"/>
      <c r="D76" s="93">
        <v>0.02</v>
      </c>
      <c r="E76" s="4"/>
      <c r="F76" s="84">
        <f>SUM(F7:F75)*D76</f>
        <v>0</v>
      </c>
    </row>
    <row r="77" spans="1:6" x14ac:dyDescent="0.2">
      <c r="A77" s="90"/>
      <c r="B77" s="85"/>
      <c r="C77" s="83"/>
      <c r="D77" s="35"/>
      <c r="E77" s="21"/>
      <c r="F77" s="84"/>
    </row>
    <row r="78" spans="1:6" x14ac:dyDescent="0.2">
      <c r="A78" s="81">
        <f>COUNT($A$7:A77)+1</f>
        <v>18</v>
      </c>
      <c r="B78" s="82" t="s">
        <v>29</v>
      </c>
      <c r="C78" s="83"/>
      <c r="D78" s="35"/>
      <c r="E78" s="21"/>
      <c r="F78" s="84"/>
    </row>
    <row r="79" spans="1:6" ht="38.25" x14ac:dyDescent="0.2">
      <c r="A79" s="90"/>
      <c r="B79" s="10" t="s">
        <v>28</v>
      </c>
      <c r="C79" s="83"/>
      <c r="D79" s="35"/>
      <c r="E79" s="4"/>
      <c r="F79" s="84"/>
    </row>
    <row r="80" spans="1:6" x14ac:dyDescent="0.2">
      <c r="A80" s="90"/>
      <c r="B80" s="85"/>
      <c r="C80" s="92"/>
      <c r="D80" s="93">
        <v>0.05</v>
      </c>
      <c r="E80" s="4"/>
      <c r="F80" s="84">
        <f>SUM(F7:F74)*D80</f>
        <v>0</v>
      </c>
    </row>
    <row r="81" spans="1:6" x14ac:dyDescent="0.2">
      <c r="A81" s="90"/>
      <c r="B81" s="85"/>
      <c r="C81" s="83"/>
      <c r="D81" s="35"/>
      <c r="E81" s="4"/>
      <c r="F81" s="83"/>
    </row>
    <row r="82" spans="1:6" x14ac:dyDescent="0.2">
      <c r="A82" s="81">
        <f>COUNT($A$7:A81)+1</f>
        <v>19</v>
      </c>
      <c r="B82" s="82" t="s">
        <v>31</v>
      </c>
      <c r="C82" s="83"/>
      <c r="D82" s="35"/>
      <c r="E82" s="4"/>
      <c r="F82" s="83"/>
    </row>
    <row r="83" spans="1:6" ht="38.25" x14ac:dyDescent="0.2">
      <c r="A83" s="90"/>
      <c r="B83" s="10" t="s">
        <v>30</v>
      </c>
      <c r="C83" s="92"/>
      <c r="D83" s="93">
        <v>0.1</v>
      </c>
      <c r="E83" s="4"/>
      <c r="F83" s="84">
        <f>SUM(F7:F74)*D83</f>
        <v>0</v>
      </c>
    </row>
    <row r="84" spans="1:6" x14ac:dyDescent="0.2">
      <c r="A84" s="67"/>
      <c r="B84" s="78"/>
      <c r="C84" s="83"/>
      <c r="D84" s="35"/>
      <c r="E84" s="21"/>
      <c r="F84" s="83"/>
    </row>
    <row r="85" spans="1:6" x14ac:dyDescent="0.2">
      <c r="A85" s="70"/>
      <c r="B85" s="94" t="s">
        <v>2</v>
      </c>
      <c r="C85" s="72"/>
      <c r="D85" s="73"/>
      <c r="E85" s="22" t="s">
        <v>43</v>
      </c>
      <c r="F85" s="74">
        <f>SUM(F7:F84)</f>
        <v>0</v>
      </c>
    </row>
    <row r="86" spans="1:6" x14ac:dyDescent="0.2">
      <c r="A86" s="75"/>
      <c r="B86" s="78"/>
      <c r="C86" s="69"/>
      <c r="D86" s="37"/>
      <c r="E86" s="23"/>
      <c r="F86" s="69"/>
    </row>
    <row r="87" spans="1:6" x14ac:dyDescent="0.2">
      <c r="A87" s="76"/>
      <c r="B87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4" max="5" man="1"/>
    <brk id="4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G77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97" t="s">
        <v>75</v>
      </c>
      <c r="B3" s="7" t="s">
        <v>113</v>
      </c>
      <c r="C3" s="41"/>
      <c r="D3" s="42"/>
      <c r="E3" s="8"/>
      <c r="F3" s="43"/>
    </row>
    <row r="4" spans="1:7" s="44" customFormat="1" ht="15.75" x14ac:dyDescent="0.25">
      <c r="A4" s="40"/>
      <c r="B4" s="7" t="s">
        <v>116</v>
      </c>
      <c r="C4" s="41"/>
      <c r="D4" s="42"/>
      <c r="E4" s="8"/>
      <c r="F4" s="43"/>
    </row>
    <row r="5" spans="1:7" ht="76.5" x14ac:dyDescent="0.2">
      <c r="A5" s="46" t="s">
        <v>0</v>
      </c>
      <c r="B5" s="47" t="s">
        <v>37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130</v>
      </c>
      <c r="D9" s="35" t="s">
        <v>39</v>
      </c>
      <c r="E9" s="3"/>
      <c r="F9" s="84">
        <f>C9*E9</f>
        <v>0</v>
      </c>
    </row>
    <row r="10" spans="1:7" x14ac:dyDescent="0.2">
      <c r="A10" s="81"/>
      <c r="B10" s="85"/>
      <c r="C10" s="83"/>
      <c r="D10" s="35"/>
      <c r="E10" s="3"/>
      <c r="F10" s="84"/>
    </row>
    <row r="11" spans="1:7" x14ac:dyDescent="0.2">
      <c r="A11" s="81">
        <f>COUNT($A$7:A10)+1</f>
        <v>2</v>
      </c>
      <c r="B11" s="82" t="s">
        <v>16</v>
      </c>
      <c r="C11" s="83"/>
      <c r="D11" s="35"/>
      <c r="E11" s="3"/>
      <c r="F11" s="84"/>
    </row>
    <row r="12" spans="1:7" ht="25.5" x14ac:dyDescent="0.2">
      <c r="A12" s="76"/>
      <c r="B12" s="10" t="s">
        <v>15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80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4"/>
    </row>
    <row r="15" spans="1:7" x14ac:dyDescent="0.2">
      <c r="A15" s="81">
        <f>COUNT($A$7:A14)+1</f>
        <v>3</v>
      </c>
      <c r="B15" s="86" t="s">
        <v>59</v>
      </c>
      <c r="C15" s="87"/>
      <c r="D15" s="88"/>
      <c r="E15" s="20"/>
      <c r="F15" s="87"/>
    </row>
    <row r="16" spans="1:7" ht="63.75" x14ac:dyDescent="0.2">
      <c r="A16" s="76"/>
      <c r="B16" s="10" t="s">
        <v>148</v>
      </c>
      <c r="C16" s="87"/>
      <c r="D16" s="88"/>
      <c r="E16" s="20"/>
      <c r="F16" s="87"/>
    </row>
    <row r="17" spans="1:6" ht="14.25" x14ac:dyDescent="0.2">
      <c r="A17" s="76"/>
      <c r="B17" s="5" t="s">
        <v>35</v>
      </c>
      <c r="C17" s="87">
        <v>55</v>
      </c>
      <c r="D17" s="88" t="s">
        <v>44</v>
      </c>
      <c r="E17" s="20"/>
      <c r="F17" s="89">
        <f>C17*E17</f>
        <v>0</v>
      </c>
    </row>
    <row r="18" spans="1:6" ht="14.25" x14ac:dyDescent="0.2">
      <c r="A18" s="76"/>
      <c r="B18" s="5" t="s">
        <v>36</v>
      </c>
      <c r="C18" s="87">
        <v>15</v>
      </c>
      <c r="D18" s="88" t="s">
        <v>44</v>
      </c>
      <c r="E18" s="20"/>
      <c r="F18" s="89">
        <f>C18*E18</f>
        <v>0</v>
      </c>
    </row>
    <row r="19" spans="1:6" x14ac:dyDescent="0.2">
      <c r="A19" s="76"/>
      <c r="B19" s="5"/>
      <c r="C19" s="87"/>
      <c r="D19" s="88"/>
      <c r="E19" s="20"/>
      <c r="F19" s="89"/>
    </row>
    <row r="20" spans="1:6" x14ac:dyDescent="0.2">
      <c r="A20" s="81">
        <f>COUNT($A$7:A19)+1</f>
        <v>4</v>
      </c>
      <c r="B20" s="86" t="s">
        <v>149</v>
      </c>
      <c r="C20" s="87"/>
      <c r="D20" s="88"/>
      <c r="E20" s="20"/>
      <c r="F20" s="89"/>
    </row>
    <row r="21" spans="1:6" ht="216.75" x14ac:dyDescent="0.2">
      <c r="A21" s="76"/>
      <c r="B21" s="10" t="s">
        <v>150</v>
      </c>
      <c r="C21" s="87"/>
      <c r="D21" s="88"/>
      <c r="E21" s="20"/>
      <c r="F21" s="89"/>
    </row>
    <row r="22" spans="1:6" ht="14.25" x14ac:dyDescent="0.2">
      <c r="A22" s="76"/>
      <c r="B22" s="5"/>
      <c r="C22" s="87">
        <v>85</v>
      </c>
      <c r="D22" s="88" t="s">
        <v>44</v>
      </c>
      <c r="E22" s="20"/>
      <c r="F22" s="89">
        <f>C22*E22</f>
        <v>0</v>
      </c>
    </row>
    <row r="23" spans="1:6" x14ac:dyDescent="0.2">
      <c r="A23" s="76"/>
      <c r="B23" s="5"/>
      <c r="C23" s="87"/>
      <c r="D23" s="88"/>
      <c r="E23" s="20"/>
      <c r="F23" s="89"/>
    </row>
    <row r="24" spans="1:6" x14ac:dyDescent="0.2">
      <c r="A24" s="81">
        <f>COUNT($A$7:A19)+1</f>
        <v>4</v>
      </c>
      <c r="B24" s="82" t="s">
        <v>19</v>
      </c>
      <c r="C24" s="87"/>
      <c r="D24" s="88"/>
      <c r="E24" s="20"/>
      <c r="F24" s="89"/>
    </row>
    <row r="25" spans="1:6" ht="76.5" x14ac:dyDescent="0.2">
      <c r="A25" s="76"/>
      <c r="B25" s="10" t="s">
        <v>60</v>
      </c>
      <c r="C25" s="87"/>
      <c r="D25" s="88"/>
      <c r="E25" s="20"/>
      <c r="F25" s="89"/>
    </row>
    <row r="26" spans="1:6" ht="14.25" x14ac:dyDescent="0.2">
      <c r="A26" s="76"/>
      <c r="B26" s="5"/>
      <c r="C26" s="87">
        <v>22</v>
      </c>
      <c r="D26" s="35" t="s">
        <v>44</v>
      </c>
      <c r="E26" s="3"/>
      <c r="F26" s="84">
        <f>C26*E26</f>
        <v>0</v>
      </c>
    </row>
    <row r="27" spans="1:6" x14ac:dyDescent="0.2">
      <c r="A27" s="76"/>
      <c r="B27" s="10"/>
      <c r="C27" s="87"/>
      <c r="D27" s="35"/>
      <c r="E27" s="3"/>
      <c r="F27" s="84"/>
    </row>
    <row r="28" spans="1:6" x14ac:dyDescent="0.2">
      <c r="A28" s="81">
        <f>COUNT($A$7:A27)+1</f>
        <v>6</v>
      </c>
      <c r="B28" s="82" t="s">
        <v>21</v>
      </c>
      <c r="C28" s="87"/>
      <c r="D28" s="88"/>
      <c r="E28" s="20"/>
      <c r="F28" s="89"/>
    </row>
    <row r="29" spans="1:6" ht="63.75" x14ac:dyDescent="0.2">
      <c r="A29" s="76"/>
      <c r="B29" s="10" t="s">
        <v>61</v>
      </c>
      <c r="C29" s="87"/>
      <c r="D29" s="88"/>
      <c r="E29" s="20"/>
      <c r="F29" s="89"/>
    </row>
    <row r="30" spans="1:6" ht="14.25" x14ac:dyDescent="0.2">
      <c r="A30" s="76"/>
      <c r="B30" s="5"/>
      <c r="C30" s="87">
        <v>20</v>
      </c>
      <c r="D30" s="35" t="s">
        <v>44</v>
      </c>
      <c r="E30" s="3"/>
      <c r="F30" s="84">
        <f>C30*E30</f>
        <v>0</v>
      </c>
    </row>
    <row r="31" spans="1:6" x14ac:dyDescent="0.2">
      <c r="A31" s="76"/>
      <c r="B31" s="5"/>
      <c r="C31" s="87"/>
      <c r="D31" s="88"/>
      <c r="E31" s="20"/>
      <c r="F31" s="89"/>
    </row>
    <row r="32" spans="1:6" x14ac:dyDescent="0.2">
      <c r="A32" s="81">
        <f>COUNT($A$7:A31)+1</f>
        <v>7</v>
      </c>
      <c r="B32" s="82" t="s">
        <v>62</v>
      </c>
      <c r="C32" s="83"/>
      <c r="D32" s="35"/>
      <c r="E32" s="3"/>
      <c r="F32" s="84"/>
    </row>
    <row r="33" spans="1:6" ht="76.5" x14ac:dyDescent="0.2">
      <c r="A33" s="76"/>
      <c r="B33" s="10" t="s">
        <v>63</v>
      </c>
      <c r="C33" s="83"/>
      <c r="D33" s="35"/>
      <c r="E33" s="3"/>
      <c r="F33" s="84"/>
    </row>
    <row r="34" spans="1:6" ht="14.25" x14ac:dyDescent="0.2">
      <c r="A34" s="76"/>
      <c r="B34" s="85"/>
      <c r="C34" s="83">
        <v>8</v>
      </c>
      <c r="D34" s="35" t="s">
        <v>44</v>
      </c>
      <c r="E34" s="3"/>
      <c r="F34" s="84">
        <f>C34*E34</f>
        <v>0</v>
      </c>
    </row>
    <row r="35" spans="1:6" x14ac:dyDescent="0.2">
      <c r="A35" s="76"/>
      <c r="B35" s="5"/>
      <c r="C35" s="87"/>
      <c r="D35" s="88"/>
      <c r="E35" s="20"/>
      <c r="F35" s="89"/>
    </row>
    <row r="36" spans="1:6" x14ac:dyDescent="0.2">
      <c r="A36" s="81">
        <f>COUNT($A$7:A35)+1</f>
        <v>8</v>
      </c>
      <c r="B36" s="82" t="s">
        <v>64</v>
      </c>
      <c r="C36" s="83"/>
      <c r="D36" s="35"/>
      <c r="E36" s="3"/>
      <c r="F36" s="83"/>
    </row>
    <row r="37" spans="1:6" ht="63.75" x14ac:dyDescent="0.2">
      <c r="A37" s="76"/>
      <c r="B37" s="10" t="s">
        <v>65</v>
      </c>
      <c r="C37" s="83"/>
      <c r="D37" s="35"/>
      <c r="E37" s="3"/>
      <c r="F37" s="83"/>
    </row>
    <row r="38" spans="1:6" ht="14.25" x14ac:dyDescent="0.2">
      <c r="A38" s="76"/>
      <c r="B38" s="85"/>
      <c r="C38" s="83">
        <v>10</v>
      </c>
      <c r="D38" s="35" t="s">
        <v>44</v>
      </c>
      <c r="E38" s="3"/>
      <c r="F38" s="84">
        <f>C38*E38</f>
        <v>0</v>
      </c>
    </row>
    <row r="39" spans="1:6" x14ac:dyDescent="0.2">
      <c r="A39" s="76"/>
      <c r="B39" s="85"/>
      <c r="C39" s="83"/>
      <c r="D39" s="35"/>
      <c r="E39" s="3"/>
      <c r="F39" s="84"/>
    </row>
    <row r="40" spans="1:6" x14ac:dyDescent="0.2">
      <c r="A40" s="81">
        <f>COUNT($A$7:A39)+1</f>
        <v>9</v>
      </c>
      <c r="B40" s="82" t="s">
        <v>18</v>
      </c>
      <c r="C40" s="83"/>
      <c r="D40" s="35"/>
      <c r="E40" s="3"/>
      <c r="F40" s="84"/>
    </row>
    <row r="41" spans="1:6" ht="38.25" x14ac:dyDescent="0.2">
      <c r="A41" s="76"/>
      <c r="B41" s="10" t="s">
        <v>17</v>
      </c>
      <c r="C41" s="83"/>
      <c r="D41" s="35"/>
      <c r="E41" s="3"/>
      <c r="F41" s="83"/>
    </row>
    <row r="42" spans="1:6" ht="14.25" x14ac:dyDescent="0.2">
      <c r="A42" s="76"/>
      <c r="B42" s="85"/>
      <c r="C42" s="83">
        <v>50</v>
      </c>
      <c r="D42" s="35" t="s">
        <v>44</v>
      </c>
      <c r="E42" s="3"/>
      <c r="F42" s="84">
        <f>C42*E42</f>
        <v>0</v>
      </c>
    </row>
    <row r="43" spans="1:6" x14ac:dyDescent="0.2">
      <c r="A43" s="76"/>
      <c r="B43" s="85"/>
      <c r="C43" s="83"/>
      <c r="D43" s="35"/>
      <c r="E43" s="3"/>
      <c r="F43" s="84"/>
    </row>
    <row r="44" spans="1:6" x14ac:dyDescent="0.2">
      <c r="A44" s="81">
        <f>COUNT($A$7:A43)+1</f>
        <v>10</v>
      </c>
      <c r="B44" s="82" t="s">
        <v>20</v>
      </c>
      <c r="C44" s="83"/>
      <c r="D44" s="35"/>
      <c r="E44" s="3"/>
      <c r="F44" s="84"/>
    </row>
    <row r="45" spans="1:6" ht="38.25" x14ac:dyDescent="0.2">
      <c r="A45" s="76"/>
      <c r="B45" s="10" t="s">
        <v>38</v>
      </c>
      <c r="C45" s="83"/>
      <c r="D45" s="35"/>
      <c r="E45" s="3"/>
      <c r="F45" s="83"/>
    </row>
    <row r="46" spans="1:6" ht="14.25" x14ac:dyDescent="0.2">
      <c r="A46" s="76"/>
      <c r="B46" s="85"/>
      <c r="C46" s="83">
        <v>130</v>
      </c>
      <c r="D46" s="35" t="s">
        <v>39</v>
      </c>
      <c r="E46" s="3"/>
      <c r="F46" s="84">
        <f>C46*E46</f>
        <v>0</v>
      </c>
    </row>
    <row r="47" spans="1:6" x14ac:dyDescent="0.2">
      <c r="A47" s="76"/>
      <c r="B47" s="85"/>
      <c r="C47" s="83"/>
      <c r="D47" s="35"/>
      <c r="E47" s="3"/>
      <c r="F47" s="84"/>
    </row>
    <row r="48" spans="1:6" x14ac:dyDescent="0.2">
      <c r="A48" s="81">
        <f>COUNT($A$7:A47)+1</f>
        <v>11</v>
      </c>
      <c r="B48" s="82" t="s">
        <v>22</v>
      </c>
      <c r="C48" s="83"/>
      <c r="D48" s="35"/>
      <c r="E48" s="3"/>
      <c r="F48" s="83"/>
    </row>
    <row r="49" spans="1:6" ht="38.25" x14ac:dyDescent="0.2">
      <c r="A49" s="76"/>
      <c r="B49" s="10" t="s">
        <v>66</v>
      </c>
      <c r="C49" s="83"/>
      <c r="D49" s="35"/>
      <c r="E49" s="3"/>
      <c r="F49" s="83"/>
    </row>
    <row r="50" spans="1:6" x14ac:dyDescent="0.2">
      <c r="A50" s="76"/>
      <c r="B50" s="85"/>
      <c r="C50" s="83">
        <v>2</v>
      </c>
      <c r="D50" s="35" t="s">
        <v>1</v>
      </c>
      <c r="E50" s="3"/>
      <c r="F50" s="84">
        <f>C50*E50</f>
        <v>0</v>
      </c>
    </row>
    <row r="51" spans="1:6" x14ac:dyDescent="0.2">
      <c r="A51" s="76"/>
      <c r="B51" s="85"/>
      <c r="C51" s="83"/>
      <c r="D51" s="35"/>
      <c r="E51" s="3"/>
      <c r="F51" s="84"/>
    </row>
    <row r="52" spans="1:6" x14ac:dyDescent="0.2">
      <c r="A52" s="81">
        <f>COUNT($A$7:A51)+1</f>
        <v>12</v>
      </c>
      <c r="B52" s="82" t="s">
        <v>24</v>
      </c>
      <c r="C52" s="83"/>
      <c r="D52" s="35"/>
      <c r="E52" s="3"/>
      <c r="F52" s="84"/>
    </row>
    <row r="53" spans="1:6" ht="25.5" x14ac:dyDescent="0.2">
      <c r="A53" s="76"/>
      <c r="B53" s="10" t="s">
        <v>23</v>
      </c>
      <c r="C53" s="83"/>
      <c r="D53" s="35"/>
      <c r="E53" s="3"/>
      <c r="F53" s="83"/>
    </row>
    <row r="54" spans="1:6" x14ac:dyDescent="0.2">
      <c r="A54" s="76"/>
      <c r="B54" s="85"/>
      <c r="C54" s="83">
        <v>2</v>
      </c>
      <c r="D54" s="35" t="s">
        <v>1</v>
      </c>
      <c r="E54" s="3"/>
      <c r="F54" s="84">
        <f>C54*E54</f>
        <v>0</v>
      </c>
    </row>
    <row r="55" spans="1:6" x14ac:dyDescent="0.2">
      <c r="A55" s="76"/>
      <c r="B55" s="85"/>
      <c r="C55" s="83"/>
      <c r="D55" s="35"/>
      <c r="E55" s="3"/>
      <c r="F55" s="83"/>
    </row>
    <row r="56" spans="1:6" x14ac:dyDescent="0.2">
      <c r="A56" s="81">
        <f>COUNT($A$7:A55)+1</f>
        <v>13</v>
      </c>
      <c r="B56" s="82" t="s">
        <v>26</v>
      </c>
      <c r="C56" s="83"/>
      <c r="D56" s="35"/>
      <c r="E56" s="3"/>
      <c r="F56" s="83"/>
    </row>
    <row r="57" spans="1:6" ht="43.15" customHeight="1" x14ac:dyDescent="0.2">
      <c r="A57" s="76"/>
      <c r="B57" s="10" t="s">
        <v>25</v>
      </c>
      <c r="C57" s="83"/>
      <c r="D57" s="35"/>
      <c r="E57" s="3"/>
      <c r="F57" s="83"/>
    </row>
    <row r="58" spans="1:6" x14ac:dyDescent="0.2">
      <c r="A58" s="76"/>
      <c r="B58" s="85" t="s">
        <v>54</v>
      </c>
      <c r="C58" s="83">
        <v>5</v>
      </c>
      <c r="D58" s="35" t="s">
        <v>1</v>
      </c>
      <c r="E58" s="3"/>
      <c r="F58" s="84">
        <f>C58*E58</f>
        <v>0</v>
      </c>
    </row>
    <row r="59" spans="1:6" x14ac:dyDescent="0.2">
      <c r="A59" s="76"/>
      <c r="B59" s="85"/>
      <c r="C59" s="83"/>
      <c r="D59" s="35"/>
      <c r="E59" s="3"/>
      <c r="F59" s="84"/>
    </row>
    <row r="60" spans="1:6" x14ac:dyDescent="0.2">
      <c r="A60" s="81">
        <f>COUNT($A$7:A59)+1</f>
        <v>14</v>
      </c>
      <c r="B60" s="82" t="s">
        <v>32</v>
      </c>
      <c r="C60" s="83"/>
      <c r="D60" s="35"/>
      <c r="E60" s="3"/>
      <c r="F60" s="83"/>
    </row>
    <row r="61" spans="1:6" x14ac:dyDescent="0.2">
      <c r="A61" s="76"/>
      <c r="B61" s="10" t="s">
        <v>33</v>
      </c>
      <c r="C61" s="83"/>
      <c r="D61" s="35"/>
      <c r="E61" s="3"/>
      <c r="F61" s="83"/>
    </row>
    <row r="62" spans="1:6" ht="14.25" x14ac:dyDescent="0.2">
      <c r="A62" s="76"/>
      <c r="B62" s="85"/>
      <c r="C62" s="83">
        <v>0</v>
      </c>
      <c r="D62" s="35" t="s">
        <v>39</v>
      </c>
      <c r="E62" s="3"/>
      <c r="F62" s="84">
        <f>C62*E62</f>
        <v>0</v>
      </c>
    </row>
    <row r="63" spans="1:6" x14ac:dyDescent="0.2">
      <c r="A63" s="76"/>
      <c r="B63" s="78"/>
    </row>
    <row r="64" spans="1:6" ht="25.5" x14ac:dyDescent="0.2">
      <c r="A64" s="81">
        <f>COUNT($A$7:A63)+1</f>
        <v>15</v>
      </c>
      <c r="B64" s="82" t="s">
        <v>27</v>
      </c>
      <c r="C64" s="83"/>
      <c r="D64" s="35"/>
      <c r="E64" s="21"/>
      <c r="F64" s="83"/>
    </row>
    <row r="65" spans="1:6" ht="99" customHeight="1" x14ac:dyDescent="0.2">
      <c r="A65" s="90"/>
      <c r="B65" s="10" t="s">
        <v>68</v>
      </c>
      <c r="C65" s="83"/>
      <c r="D65" s="35"/>
      <c r="E65" s="3"/>
      <c r="F65" s="83"/>
    </row>
    <row r="66" spans="1:6" x14ac:dyDescent="0.2">
      <c r="A66" s="81"/>
      <c r="B66" s="91"/>
      <c r="C66" s="92"/>
      <c r="D66" s="93">
        <v>0.02</v>
      </c>
      <c r="E66" s="4"/>
      <c r="F66" s="84">
        <f>SUM(F7:F65)*D66</f>
        <v>0</v>
      </c>
    </row>
    <row r="67" spans="1:6" x14ac:dyDescent="0.2">
      <c r="A67" s="90"/>
      <c r="B67" s="85"/>
      <c r="C67" s="83"/>
      <c r="D67" s="35"/>
      <c r="E67" s="21"/>
      <c r="F67" s="84"/>
    </row>
    <row r="68" spans="1:6" x14ac:dyDescent="0.2">
      <c r="A68" s="81">
        <f>COUNT($A$7:A67)+1</f>
        <v>16</v>
      </c>
      <c r="B68" s="82" t="s">
        <v>29</v>
      </c>
      <c r="C68" s="83"/>
      <c r="D68" s="35"/>
      <c r="E68" s="21"/>
      <c r="F68" s="84"/>
    </row>
    <row r="69" spans="1:6" ht="38.25" x14ac:dyDescent="0.2">
      <c r="A69" s="90"/>
      <c r="B69" s="10" t="s">
        <v>28</v>
      </c>
      <c r="C69" s="83"/>
      <c r="D69" s="35"/>
      <c r="E69" s="4"/>
      <c r="F69" s="84"/>
    </row>
    <row r="70" spans="1:6" x14ac:dyDescent="0.2">
      <c r="A70" s="90"/>
      <c r="B70" s="85"/>
      <c r="C70" s="92"/>
      <c r="D70" s="93">
        <v>0.05</v>
      </c>
      <c r="E70" s="4"/>
      <c r="F70" s="84">
        <f>SUM(F7:F64)*D70</f>
        <v>0</v>
      </c>
    </row>
    <row r="71" spans="1:6" x14ac:dyDescent="0.2">
      <c r="A71" s="90"/>
      <c r="B71" s="85"/>
      <c r="C71" s="83"/>
      <c r="D71" s="35"/>
      <c r="E71" s="4"/>
      <c r="F71" s="83"/>
    </row>
    <row r="72" spans="1:6" x14ac:dyDescent="0.2">
      <c r="A72" s="81">
        <f>COUNT($A$7:A71)+1</f>
        <v>17</v>
      </c>
      <c r="B72" s="82" t="s">
        <v>31</v>
      </c>
      <c r="C72" s="83"/>
      <c r="D72" s="35"/>
      <c r="E72" s="4"/>
      <c r="F72" s="83"/>
    </row>
    <row r="73" spans="1:6" ht="38.25" x14ac:dyDescent="0.2">
      <c r="A73" s="90"/>
      <c r="B73" s="10" t="s">
        <v>30</v>
      </c>
      <c r="C73" s="92"/>
      <c r="D73" s="93">
        <v>0.1</v>
      </c>
      <c r="E73" s="4"/>
      <c r="F73" s="84">
        <f>SUM(F7:F64)*D73</f>
        <v>0</v>
      </c>
    </row>
    <row r="74" spans="1:6" x14ac:dyDescent="0.2">
      <c r="A74" s="67"/>
      <c r="B74" s="78"/>
      <c r="C74" s="83"/>
      <c r="D74" s="35"/>
      <c r="E74" s="21"/>
      <c r="F74" s="83"/>
    </row>
    <row r="75" spans="1:6" x14ac:dyDescent="0.2">
      <c r="A75" s="70"/>
      <c r="B75" s="94" t="s">
        <v>2</v>
      </c>
      <c r="C75" s="72"/>
      <c r="D75" s="73"/>
      <c r="E75" s="22" t="s">
        <v>43</v>
      </c>
      <c r="F75" s="74">
        <f>SUM(F7:F74)</f>
        <v>0</v>
      </c>
    </row>
    <row r="76" spans="1:6" x14ac:dyDescent="0.2">
      <c r="A76" s="75"/>
      <c r="B76" s="78"/>
      <c r="C76" s="69"/>
      <c r="D76" s="37"/>
      <c r="E76" s="23"/>
      <c r="F76" s="69"/>
    </row>
    <row r="77" spans="1:6" x14ac:dyDescent="0.2">
      <c r="A77" s="76"/>
      <c r="B77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3" max="5" man="1"/>
    <brk id="47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G77"/>
  <sheetViews>
    <sheetView topLeftCell="A61"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97" t="s">
        <v>83</v>
      </c>
      <c r="B3" s="7" t="s">
        <v>117</v>
      </c>
      <c r="C3" s="41"/>
      <c r="D3" s="42"/>
      <c r="E3" s="8"/>
      <c r="F3" s="43"/>
    </row>
    <row r="4" spans="1:7" s="44" customFormat="1" ht="15.75" x14ac:dyDescent="0.25">
      <c r="A4" s="40"/>
      <c r="B4" s="7" t="s">
        <v>118</v>
      </c>
      <c r="C4" s="41"/>
      <c r="D4" s="42"/>
      <c r="E4" s="8"/>
      <c r="F4" s="43"/>
    </row>
    <row r="5" spans="1:7" ht="76.5" x14ac:dyDescent="0.2">
      <c r="A5" s="46" t="s">
        <v>0</v>
      </c>
      <c r="B5" s="47" t="s">
        <v>37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140</v>
      </c>
      <c r="D9" s="35" t="s">
        <v>39</v>
      </c>
      <c r="E9" s="3"/>
      <c r="F9" s="84">
        <f>C9*E9</f>
        <v>0</v>
      </c>
    </row>
    <row r="10" spans="1:7" x14ac:dyDescent="0.2">
      <c r="A10" s="81"/>
      <c r="B10" s="85"/>
      <c r="C10" s="83"/>
      <c r="D10" s="35"/>
      <c r="E10" s="3"/>
      <c r="F10" s="84"/>
    </row>
    <row r="11" spans="1:7" x14ac:dyDescent="0.2">
      <c r="A11" s="81">
        <f>COUNT($A$7:A10)+1</f>
        <v>2</v>
      </c>
      <c r="B11" s="82" t="s">
        <v>16</v>
      </c>
      <c r="C11" s="83"/>
      <c r="D11" s="35"/>
      <c r="E11" s="3"/>
      <c r="F11" s="84"/>
    </row>
    <row r="12" spans="1:7" ht="25.5" x14ac:dyDescent="0.2">
      <c r="A12" s="76"/>
      <c r="B12" s="10" t="s">
        <v>15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85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4"/>
    </row>
    <row r="15" spans="1:7" x14ac:dyDescent="0.2">
      <c r="A15" s="81">
        <f>COUNT($A$7:A14)+1</f>
        <v>3</v>
      </c>
      <c r="B15" s="86" t="s">
        <v>59</v>
      </c>
      <c r="C15" s="87"/>
      <c r="D15" s="88"/>
      <c r="E15" s="20"/>
      <c r="F15" s="87"/>
    </row>
    <row r="16" spans="1:7" ht="63.75" x14ac:dyDescent="0.2">
      <c r="A16" s="76"/>
      <c r="B16" s="10" t="s">
        <v>148</v>
      </c>
      <c r="C16" s="87"/>
      <c r="D16" s="88"/>
      <c r="E16" s="20"/>
      <c r="F16" s="87"/>
    </row>
    <row r="17" spans="1:6" ht="14.25" x14ac:dyDescent="0.2">
      <c r="A17" s="76"/>
      <c r="B17" s="5" t="s">
        <v>35</v>
      </c>
      <c r="C17" s="87">
        <v>55</v>
      </c>
      <c r="D17" s="88" t="s">
        <v>44</v>
      </c>
      <c r="E17" s="20"/>
      <c r="F17" s="89">
        <f>C17*E17</f>
        <v>0</v>
      </c>
    </row>
    <row r="18" spans="1:6" ht="14.25" x14ac:dyDescent="0.2">
      <c r="A18" s="76"/>
      <c r="B18" s="5" t="s">
        <v>36</v>
      </c>
      <c r="C18" s="87">
        <v>15</v>
      </c>
      <c r="D18" s="88" t="s">
        <v>44</v>
      </c>
      <c r="E18" s="20"/>
      <c r="F18" s="89">
        <f>C18*E18</f>
        <v>0</v>
      </c>
    </row>
    <row r="19" spans="1:6" x14ac:dyDescent="0.2">
      <c r="A19" s="76"/>
      <c r="B19" s="5"/>
      <c r="C19" s="87"/>
      <c r="D19" s="88"/>
      <c r="E19" s="20"/>
      <c r="F19" s="89"/>
    </row>
    <row r="20" spans="1:6" x14ac:dyDescent="0.2">
      <c r="A20" s="81">
        <f>COUNT($A$7:A19)+1</f>
        <v>4</v>
      </c>
      <c r="B20" s="86" t="s">
        <v>149</v>
      </c>
      <c r="C20" s="87"/>
      <c r="D20" s="88"/>
      <c r="E20" s="20"/>
      <c r="F20" s="89"/>
    </row>
    <row r="21" spans="1:6" ht="216.75" x14ac:dyDescent="0.2">
      <c r="A21" s="76"/>
      <c r="B21" s="10" t="s">
        <v>150</v>
      </c>
      <c r="C21" s="87"/>
      <c r="D21" s="88"/>
      <c r="E21" s="20"/>
      <c r="F21" s="89"/>
    </row>
    <row r="22" spans="1:6" ht="14.25" x14ac:dyDescent="0.2">
      <c r="A22" s="76"/>
      <c r="B22" s="5"/>
      <c r="C22" s="87">
        <v>95</v>
      </c>
      <c r="D22" s="88" t="s">
        <v>44</v>
      </c>
      <c r="E22" s="20"/>
      <c r="F22" s="89">
        <f>C22*E22</f>
        <v>0</v>
      </c>
    </row>
    <row r="23" spans="1:6" x14ac:dyDescent="0.2">
      <c r="A23" s="76"/>
      <c r="B23" s="5"/>
      <c r="C23" s="87"/>
      <c r="D23" s="88"/>
      <c r="E23" s="20"/>
      <c r="F23" s="89"/>
    </row>
    <row r="24" spans="1:6" x14ac:dyDescent="0.2">
      <c r="A24" s="81">
        <f>COUNT($A$7:A20)+1</f>
        <v>5</v>
      </c>
      <c r="B24" s="82" t="s">
        <v>19</v>
      </c>
      <c r="C24" s="87"/>
      <c r="D24" s="88"/>
      <c r="E24" s="20"/>
      <c r="F24" s="89"/>
    </row>
    <row r="25" spans="1:6" ht="76.5" x14ac:dyDescent="0.2">
      <c r="A25" s="76"/>
      <c r="B25" s="10" t="s">
        <v>60</v>
      </c>
      <c r="C25" s="87"/>
      <c r="D25" s="88"/>
      <c r="E25" s="20"/>
      <c r="F25" s="89"/>
    </row>
    <row r="26" spans="1:6" ht="14.25" x14ac:dyDescent="0.2">
      <c r="A26" s="76"/>
      <c r="B26" s="5"/>
      <c r="C26" s="87">
        <v>25</v>
      </c>
      <c r="D26" s="35" t="s">
        <v>44</v>
      </c>
      <c r="E26" s="3"/>
      <c r="F26" s="84">
        <f>C26*E26</f>
        <v>0</v>
      </c>
    </row>
    <row r="27" spans="1:6" x14ac:dyDescent="0.2">
      <c r="A27" s="76"/>
      <c r="B27" s="10"/>
      <c r="C27" s="87"/>
      <c r="D27" s="35"/>
      <c r="E27" s="3"/>
      <c r="F27" s="84"/>
    </row>
    <row r="28" spans="1:6" x14ac:dyDescent="0.2">
      <c r="A28" s="81">
        <f>COUNT($A$7:A27)+1</f>
        <v>6</v>
      </c>
      <c r="B28" s="82" t="s">
        <v>21</v>
      </c>
      <c r="C28" s="87"/>
      <c r="D28" s="88"/>
      <c r="E28" s="20"/>
      <c r="F28" s="89"/>
    </row>
    <row r="29" spans="1:6" ht="63.75" x14ac:dyDescent="0.2">
      <c r="A29" s="76"/>
      <c r="B29" s="10" t="s">
        <v>61</v>
      </c>
      <c r="C29" s="87"/>
      <c r="D29" s="88"/>
      <c r="E29" s="20"/>
      <c r="F29" s="89"/>
    </row>
    <row r="30" spans="1:6" ht="14.25" x14ac:dyDescent="0.2">
      <c r="A30" s="76"/>
      <c r="B30" s="5"/>
      <c r="C30" s="87">
        <v>15</v>
      </c>
      <c r="D30" s="35" t="s">
        <v>44</v>
      </c>
      <c r="E30" s="3"/>
      <c r="F30" s="84">
        <f>C30*E30</f>
        <v>0</v>
      </c>
    </row>
    <row r="31" spans="1:6" x14ac:dyDescent="0.2">
      <c r="A31" s="76"/>
      <c r="B31" s="5"/>
      <c r="C31" s="87"/>
      <c r="D31" s="88"/>
      <c r="E31" s="20"/>
      <c r="F31" s="89"/>
    </row>
    <row r="32" spans="1:6" x14ac:dyDescent="0.2">
      <c r="A32" s="81">
        <f>COUNT($A$7:A31)+1</f>
        <v>7</v>
      </c>
      <c r="B32" s="82" t="s">
        <v>62</v>
      </c>
      <c r="C32" s="83"/>
      <c r="D32" s="35"/>
      <c r="E32" s="3"/>
      <c r="F32" s="84"/>
    </row>
    <row r="33" spans="1:6" ht="76.5" x14ac:dyDescent="0.2">
      <c r="A33" s="76"/>
      <c r="B33" s="10" t="s">
        <v>63</v>
      </c>
      <c r="C33" s="83"/>
      <c r="D33" s="35"/>
      <c r="E33" s="3"/>
      <c r="F33" s="84"/>
    </row>
    <row r="34" spans="1:6" ht="14.25" x14ac:dyDescent="0.2">
      <c r="A34" s="76"/>
      <c r="B34" s="85"/>
      <c r="C34" s="83">
        <v>15</v>
      </c>
      <c r="D34" s="35" t="s">
        <v>44</v>
      </c>
      <c r="E34" s="3"/>
      <c r="F34" s="84">
        <f>C34*E34</f>
        <v>0</v>
      </c>
    </row>
    <row r="35" spans="1:6" x14ac:dyDescent="0.2">
      <c r="A35" s="76"/>
      <c r="B35" s="5"/>
      <c r="C35" s="87"/>
      <c r="D35" s="88"/>
      <c r="E35" s="20"/>
      <c r="F35" s="89"/>
    </row>
    <row r="36" spans="1:6" x14ac:dyDescent="0.2">
      <c r="A36" s="81">
        <f>COUNT($A$7:A35)+1</f>
        <v>8</v>
      </c>
      <c r="B36" s="82" t="s">
        <v>64</v>
      </c>
      <c r="C36" s="83"/>
      <c r="D36" s="35"/>
      <c r="E36" s="3"/>
      <c r="F36" s="83"/>
    </row>
    <row r="37" spans="1:6" ht="63.75" x14ac:dyDescent="0.2">
      <c r="A37" s="76"/>
      <c r="B37" s="10" t="s">
        <v>65</v>
      </c>
      <c r="C37" s="83"/>
      <c r="D37" s="35"/>
      <c r="E37" s="3"/>
      <c r="F37" s="83"/>
    </row>
    <row r="38" spans="1:6" ht="14.25" x14ac:dyDescent="0.2">
      <c r="A38" s="76"/>
      <c r="B38" s="85"/>
      <c r="C38" s="83">
        <v>15</v>
      </c>
      <c r="D38" s="35" t="s">
        <v>44</v>
      </c>
      <c r="E38" s="3"/>
      <c r="F38" s="84">
        <f>C38*E38</f>
        <v>0</v>
      </c>
    </row>
    <row r="39" spans="1:6" x14ac:dyDescent="0.2">
      <c r="A39" s="76"/>
      <c r="B39" s="85"/>
      <c r="C39" s="83"/>
      <c r="D39" s="35"/>
      <c r="E39" s="3"/>
      <c r="F39" s="84"/>
    </row>
    <row r="40" spans="1:6" x14ac:dyDescent="0.2">
      <c r="A40" s="81">
        <f>COUNT($A$7:A39)+1</f>
        <v>9</v>
      </c>
      <c r="B40" s="82" t="s">
        <v>18</v>
      </c>
      <c r="C40" s="83"/>
      <c r="D40" s="35"/>
      <c r="E40" s="3"/>
      <c r="F40" s="84"/>
    </row>
    <row r="41" spans="1:6" ht="38.25" x14ac:dyDescent="0.2">
      <c r="A41" s="76"/>
      <c r="B41" s="10" t="s">
        <v>17</v>
      </c>
      <c r="C41" s="83"/>
      <c r="D41" s="35"/>
      <c r="E41" s="3"/>
      <c r="F41" s="83"/>
    </row>
    <row r="42" spans="1:6" ht="14.25" x14ac:dyDescent="0.2">
      <c r="A42" s="76"/>
      <c r="B42" s="85"/>
      <c r="C42" s="83">
        <v>70</v>
      </c>
      <c r="D42" s="35" t="s">
        <v>44</v>
      </c>
      <c r="E42" s="3"/>
      <c r="F42" s="84">
        <f>C42*E42</f>
        <v>0</v>
      </c>
    </row>
    <row r="43" spans="1:6" x14ac:dyDescent="0.2">
      <c r="A43" s="76"/>
      <c r="B43" s="85"/>
      <c r="C43" s="83"/>
      <c r="D43" s="35"/>
      <c r="E43" s="3"/>
      <c r="F43" s="84"/>
    </row>
    <row r="44" spans="1:6" x14ac:dyDescent="0.2">
      <c r="A44" s="81">
        <f>COUNT($A$7:A43)+1</f>
        <v>10</v>
      </c>
      <c r="B44" s="82" t="s">
        <v>20</v>
      </c>
      <c r="C44" s="83"/>
      <c r="D44" s="35"/>
      <c r="E44" s="3"/>
      <c r="F44" s="84"/>
    </row>
    <row r="45" spans="1:6" ht="38.25" x14ac:dyDescent="0.2">
      <c r="A45" s="76"/>
      <c r="B45" s="10" t="s">
        <v>38</v>
      </c>
      <c r="C45" s="83"/>
      <c r="D45" s="35"/>
      <c r="E45" s="3"/>
      <c r="F45" s="83"/>
    </row>
    <row r="46" spans="1:6" ht="14.25" x14ac:dyDescent="0.2">
      <c r="A46" s="76"/>
      <c r="B46" s="85"/>
      <c r="C46" s="83">
        <v>140</v>
      </c>
      <c r="D46" s="35" t="s">
        <v>39</v>
      </c>
      <c r="E46" s="3"/>
      <c r="F46" s="84">
        <f>C46*E46</f>
        <v>0</v>
      </c>
    </row>
    <row r="47" spans="1:6" x14ac:dyDescent="0.2">
      <c r="A47" s="76"/>
      <c r="B47" s="85"/>
      <c r="C47" s="83"/>
      <c r="D47" s="35"/>
      <c r="E47" s="3"/>
      <c r="F47" s="84"/>
    </row>
    <row r="48" spans="1:6" x14ac:dyDescent="0.2">
      <c r="A48" s="81">
        <f>COUNT($A$7:A47)+1</f>
        <v>11</v>
      </c>
      <c r="B48" s="82" t="s">
        <v>22</v>
      </c>
      <c r="C48" s="83"/>
      <c r="D48" s="35"/>
      <c r="E48" s="3"/>
      <c r="F48" s="83"/>
    </row>
    <row r="49" spans="1:6" ht="38.25" x14ac:dyDescent="0.2">
      <c r="A49" s="76"/>
      <c r="B49" s="10" t="s">
        <v>66</v>
      </c>
      <c r="C49" s="83"/>
      <c r="D49" s="35"/>
      <c r="E49" s="3"/>
      <c r="F49" s="83"/>
    </row>
    <row r="50" spans="1:6" x14ac:dyDescent="0.2">
      <c r="A50" s="76"/>
      <c r="B50" s="85"/>
      <c r="C50" s="83">
        <v>2</v>
      </c>
      <c r="D50" s="35" t="s">
        <v>1</v>
      </c>
      <c r="E50" s="3"/>
      <c r="F50" s="84">
        <f>C50*E50</f>
        <v>0</v>
      </c>
    </row>
    <row r="51" spans="1:6" x14ac:dyDescent="0.2">
      <c r="A51" s="76"/>
      <c r="B51" s="85"/>
      <c r="C51" s="83"/>
      <c r="D51" s="35"/>
      <c r="E51" s="3"/>
      <c r="F51" s="84"/>
    </row>
    <row r="52" spans="1:6" x14ac:dyDescent="0.2">
      <c r="A52" s="81">
        <f>COUNT($A$7:A51)+1</f>
        <v>12</v>
      </c>
      <c r="B52" s="82" t="s">
        <v>24</v>
      </c>
      <c r="C52" s="83"/>
      <c r="D52" s="35"/>
      <c r="E52" s="3"/>
      <c r="F52" s="84"/>
    </row>
    <row r="53" spans="1:6" ht="25.5" x14ac:dyDescent="0.2">
      <c r="A53" s="76"/>
      <c r="B53" s="10" t="s">
        <v>23</v>
      </c>
      <c r="C53" s="83"/>
      <c r="D53" s="35"/>
      <c r="E53" s="3"/>
      <c r="F53" s="83"/>
    </row>
    <row r="54" spans="1:6" x14ac:dyDescent="0.2">
      <c r="A54" s="76"/>
      <c r="B54" s="85"/>
      <c r="C54" s="83">
        <v>2</v>
      </c>
      <c r="D54" s="35" t="s">
        <v>1</v>
      </c>
      <c r="E54" s="3"/>
      <c r="F54" s="84">
        <f>C54*E54</f>
        <v>0</v>
      </c>
    </row>
    <row r="55" spans="1:6" x14ac:dyDescent="0.2">
      <c r="A55" s="76"/>
      <c r="B55" s="85"/>
      <c r="C55" s="83"/>
      <c r="D55" s="35"/>
      <c r="E55" s="3"/>
      <c r="F55" s="83"/>
    </row>
    <row r="56" spans="1:6" x14ac:dyDescent="0.2">
      <c r="A56" s="81">
        <f>COUNT($A$7:A55)+1</f>
        <v>13</v>
      </c>
      <c r="B56" s="82" t="s">
        <v>26</v>
      </c>
      <c r="C56" s="83"/>
      <c r="D56" s="35"/>
      <c r="E56" s="3"/>
      <c r="F56" s="83"/>
    </row>
    <row r="57" spans="1:6" ht="43.15" customHeight="1" x14ac:dyDescent="0.2">
      <c r="A57" s="76"/>
      <c r="B57" s="10" t="s">
        <v>25</v>
      </c>
      <c r="C57" s="83"/>
      <c r="D57" s="35"/>
      <c r="E57" s="3"/>
      <c r="F57" s="83"/>
    </row>
    <row r="58" spans="1:6" x14ac:dyDescent="0.2">
      <c r="A58" s="76"/>
      <c r="B58" s="85" t="s">
        <v>54</v>
      </c>
      <c r="C58" s="83">
        <v>5</v>
      </c>
      <c r="D58" s="35" t="s">
        <v>1</v>
      </c>
      <c r="E58" s="3"/>
      <c r="F58" s="84">
        <f>C58*E58</f>
        <v>0</v>
      </c>
    </row>
    <row r="59" spans="1:6" x14ac:dyDescent="0.2">
      <c r="A59" s="76"/>
      <c r="B59" s="85"/>
      <c r="C59" s="83"/>
      <c r="D59" s="35"/>
      <c r="E59" s="3"/>
      <c r="F59" s="84"/>
    </row>
    <row r="60" spans="1:6" x14ac:dyDescent="0.2">
      <c r="A60" s="81">
        <f>COUNT($A$7:A59)+1</f>
        <v>14</v>
      </c>
      <c r="B60" s="82" t="s">
        <v>32</v>
      </c>
      <c r="C60" s="83"/>
      <c r="D60" s="35"/>
      <c r="E60" s="3"/>
      <c r="F60" s="83"/>
    </row>
    <row r="61" spans="1:6" x14ac:dyDescent="0.2">
      <c r="A61" s="76"/>
      <c r="B61" s="10" t="s">
        <v>33</v>
      </c>
      <c r="C61" s="83"/>
      <c r="D61" s="35"/>
      <c r="E61" s="3"/>
      <c r="F61" s="83"/>
    </row>
    <row r="62" spans="1:6" ht="14.25" x14ac:dyDescent="0.2">
      <c r="A62" s="76"/>
      <c r="B62" s="85"/>
      <c r="C62" s="83">
        <v>0</v>
      </c>
      <c r="D62" s="35" t="s">
        <v>39</v>
      </c>
      <c r="E62" s="3"/>
      <c r="F62" s="84">
        <f>C62*E62</f>
        <v>0</v>
      </c>
    </row>
    <row r="63" spans="1:6" x14ac:dyDescent="0.2">
      <c r="A63" s="76"/>
      <c r="B63" s="78"/>
    </row>
    <row r="64" spans="1:6" ht="25.5" x14ac:dyDescent="0.2">
      <c r="A64" s="81">
        <f>COUNT($A$7:A63)+1</f>
        <v>15</v>
      </c>
      <c r="B64" s="82" t="s">
        <v>27</v>
      </c>
      <c r="C64" s="83"/>
      <c r="D64" s="35"/>
      <c r="E64" s="21"/>
      <c r="F64" s="83"/>
    </row>
    <row r="65" spans="1:6" ht="99" customHeight="1" x14ac:dyDescent="0.2">
      <c r="A65" s="90"/>
      <c r="B65" s="10" t="s">
        <v>68</v>
      </c>
      <c r="C65" s="83"/>
      <c r="D65" s="35"/>
      <c r="E65" s="3"/>
      <c r="F65" s="83"/>
    </row>
    <row r="66" spans="1:6" x14ac:dyDescent="0.2">
      <c r="A66" s="81"/>
      <c r="B66" s="91"/>
      <c r="C66" s="92"/>
      <c r="D66" s="93">
        <v>0.02</v>
      </c>
      <c r="E66" s="4"/>
      <c r="F66" s="84">
        <f>SUM(F7:F65)*D66</f>
        <v>0</v>
      </c>
    </row>
    <row r="67" spans="1:6" x14ac:dyDescent="0.2">
      <c r="A67" s="90"/>
      <c r="B67" s="85"/>
      <c r="C67" s="83"/>
      <c r="D67" s="35"/>
      <c r="E67" s="21"/>
      <c r="F67" s="84"/>
    </row>
    <row r="68" spans="1:6" x14ac:dyDescent="0.2">
      <c r="A68" s="81">
        <f>COUNT($A$7:A67)+1</f>
        <v>16</v>
      </c>
      <c r="B68" s="82" t="s">
        <v>29</v>
      </c>
      <c r="C68" s="83"/>
      <c r="D68" s="35"/>
      <c r="E68" s="21"/>
      <c r="F68" s="84"/>
    </row>
    <row r="69" spans="1:6" ht="38.25" x14ac:dyDescent="0.2">
      <c r="A69" s="90"/>
      <c r="B69" s="10" t="s">
        <v>28</v>
      </c>
      <c r="C69" s="83"/>
      <c r="D69" s="35"/>
      <c r="E69" s="4"/>
      <c r="F69" s="84"/>
    </row>
    <row r="70" spans="1:6" x14ac:dyDescent="0.2">
      <c r="A70" s="90"/>
      <c r="B70" s="85"/>
      <c r="C70" s="92"/>
      <c r="D70" s="93">
        <v>0.05</v>
      </c>
      <c r="E70" s="4"/>
      <c r="F70" s="84">
        <f>SUM(F7:F64)*D70</f>
        <v>0</v>
      </c>
    </row>
    <row r="71" spans="1:6" x14ac:dyDescent="0.2">
      <c r="A71" s="90"/>
      <c r="B71" s="85"/>
      <c r="C71" s="83"/>
      <c r="D71" s="35"/>
      <c r="E71" s="4"/>
      <c r="F71" s="83"/>
    </row>
    <row r="72" spans="1:6" x14ac:dyDescent="0.2">
      <c r="A72" s="81">
        <f>COUNT($A$7:A71)+1</f>
        <v>17</v>
      </c>
      <c r="B72" s="82" t="s">
        <v>31</v>
      </c>
      <c r="C72" s="83"/>
      <c r="D72" s="35"/>
      <c r="E72" s="4"/>
      <c r="F72" s="83"/>
    </row>
    <row r="73" spans="1:6" ht="38.25" x14ac:dyDescent="0.2">
      <c r="A73" s="90"/>
      <c r="B73" s="10" t="s">
        <v>30</v>
      </c>
      <c r="C73" s="92"/>
      <c r="D73" s="93">
        <v>0.1</v>
      </c>
      <c r="E73" s="4"/>
      <c r="F73" s="84">
        <f>SUM(F7:F64)*D73</f>
        <v>0</v>
      </c>
    </row>
    <row r="74" spans="1:6" x14ac:dyDescent="0.2">
      <c r="A74" s="67"/>
      <c r="B74" s="78"/>
      <c r="C74" s="83"/>
      <c r="D74" s="35"/>
      <c r="E74" s="21"/>
      <c r="F74" s="83"/>
    </row>
    <row r="75" spans="1:6" x14ac:dyDescent="0.2">
      <c r="A75" s="70"/>
      <c r="B75" s="94" t="s">
        <v>2</v>
      </c>
      <c r="C75" s="72"/>
      <c r="D75" s="73"/>
      <c r="E75" s="22" t="s">
        <v>43</v>
      </c>
      <c r="F75" s="74">
        <f>SUM(F7:F74)</f>
        <v>0</v>
      </c>
    </row>
    <row r="76" spans="1:6" x14ac:dyDescent="0.2">
      <c r="A76" s="75"/>
      <c r="B76" s="78"/>
      <c r="C76" s="69"/>
      <c r="D76" s="37"/>
      <c r="E76" s="23"/>
      <c r="F76" s="69"/>
    </row>
    <row r="77" spans="1:6" x14ac:dyDescent="0.2">
      <c r="A77" s="76"/>
      <c r="B77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3" max="5" man="1"/>
    <brk id="47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G96"/>
  <sheetViews>
    <sheetView topLeftCell="A85"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97" t="s">
        <v>84</v>
      </c>
      <c r="B3" s="7" t="s">
        <v>119</v>
      </c>
      <c r="C3" s="41"/>
      <c r="D3" s="42"/>
      <c r="E3" s="8"/>
      <c r="F3" s="43"/>
    </row>
    <row r="4" spans="1:7" s="44" customFormat="1" ht="15.75" x14ac:dyDescent="0.25">
      <c r="A4" s="40"/>
      <c r="B4" s="7" t="s">
        <v>120</v>
      </c>
      <c r="C4" s="41"/>
      <c r="D4" s="42"/>
      <c r="E4" s="8"/>
      <c r="F4" s="43"/>
    </row>
    <row r="5" spans="1:7" ht="76.5" x14ac:dyDescent="0.2">
      <c r="A5" s="46" t="s">
        <v>0</v>
      </c>
      <c r="B5" s="47" t="s">
        <v>37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380</v>
      </c>
      <c r="D9" s="35" t="s">
        <v>39</v>
      </c>
      <c r="E9" s="3"/>
      <c r="F9" s="84">
        <f>C9*E9</f>
        <v>0</v>
      </c>
    </row>
    <row r="10" spans="1:7" x14ac:dyDescent="0.2">
      <c r="A10" s="81"/>
      <c r="B10" s="85"/>
      <c r="C10" s="83"/>
      <c r="D10" s="35"/>
      <c r="E10" s="3"/>
      <c r="F10" s="84"/>
    </row>
    <row r="11" spans="1:7" x14ac:dyDescent="0.2">
      <c r="A11" s="81">
        <f>COUNT($A$7:A10)+1</f>
        <v>2</v>
      </c>
      <c r="B11" s="82" t="s">
        <v>14</v>
      </c>
      <c r="C11" s="83"/>
      <c r="D11" s="35"/>
      <c r="E11" s="3"/>
      <c r="F11" s="83"/>
    </row>
    <row r="12" spans="1:7" ht="51" x14ac:dyDescent="0.2">
      <c r="A12" s="76"/>
      <c r="B12" s="10" t="s">
        <v>34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40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3"/>
    </row>
    <row r="15" spans="1:7" x14ac:dyDescent="0.2">
      <c r="A15" s="81">
        <f>COUNT($A$7:A14)+1</f>
        <v>3</v>
      </c>
      <c r="B15" s="95" t="s">
        <v>146</v>
      </c>
      <c r="C15" s="87"/>
      <c r="D15" s="88"/>
      <c r="E15" s="20"/>
      <c r="F15" s="87"/>
    </row>
    <row r="16" spans="1:7" ht="89.25" x14ac:dyDescent="0.2">
      <c r="A16" s="76"/>
      <c r="B16" s="10" t="s">
        <v>56</v>
      </c>
      <c r="C16" s="87"/>
      <c r="D16" s="88"/>
      <c r="E16" s="20"/>
      <c r="F16" s="87"/>
    </row>
    <row r="17" spans="1:6" x14ac:dyDescent="0.2">
      <c r="A17" s="76"/>
      <c r="B17" s="95" t="s">
        <v>57</v>
      </c>
      <c r="C17" s="87"/>
      <c r="D17" s="88"/>
      <c r="E17" s="20"/>
      <c r="F17" s="87"/>
    </row>
    <row r="18" spans="1:6" ht="25.5" x14ac:dyDescent="0.2">
      <c r="A18" s="76"/>
      <c r="B18" s="5" t="s">
        <v>58</v>
      </c>
      <c r="C18" s="18">
        <v>40</v>
      </c>
      <c r="D18" s="19" t="s">
        <v>45</v>
      </c>
      <c r="E18" s="1"/>
      <c r="F18" s="96">
        <f>C18*E18</f>
        <v>0</v>
      </c>
    </row>
    <row r="19" spans="1:6" ht="25.5" x14ac:dyDescent="0.2">
      <c r="A19" s="76"/>
      <c r="B19" s="5" t="s">
        <v>147</v>
      </c>
      <c r="C19" s="18">
        <v>40</v>
      </c>
      <c r="D19" s="19" t="s">
        <v>45</v>
      </c>
      <c r="E19" s="1"/>
      <c r="F19" s="96">
        <f>C19*E19</f>
        <v>0</v>
      </c>
    </row>
    <row r="20" spans="1:6" x14ac:dyDescent="0.2">
      <c r="A20" s="76"/>
      <c r="B20" s="5"/>
      <c r="C20" s="87"/>
      <c r="D20" s="88"/>
      <c r="E20" s="20"/>
      <c r="F20" s="87"/>
    </row>
    <row r="21" spans="1:6" x14ac:dyDescent="0.2">
      <c r="A21" s="81">
        <f>COUNT($A$7:A20)+1</f>
        <v>4</v>
      </c>
      <c r="B21" s="82" t="s">
        <v>16</v>
      </c>
      <c r="C21" s="83"/>
      <c r="D21" s="35"/>
      <c r="E21" s="3"/>
      <c r="F21" s="84"/>
    </row>
    <row r="22" spans="1:6" ht="25.5" x14ac:dyDescent="0.2">
      <c r="A22" s="76"/>
      <c r="B22" s="10" t="s">
        <v>15</v>
      </c>
      <c r="C22" s="83"/>
      <c r="D22" s="35"/>
      <c r="E22" s="3"/>
      <c r="F22" s="83"/>
    </row>
    <row r="23" spans="1:6" ht="14.25" x14ac:dyDescent="0.2">
      <c r="A23" s="76"/>
      <c r="B23" s="85"/>
      <c r="C23" s="83">
        <v>345</v>
      </c>
      <c r="D23" s="35" t="s">
        <v>45</v>
      </c>
      <c r="E23" s="3"/>
      <c r="F23" s="84">
        <f>C23*E23</f>
        <v>0</v>
      </c>
    </row>
    <row r="24" spans="1:6" x14ac:dyDescent="0.2">
      <c r="A24" s="76"/>
      <c r="B24" s="85"/>
      <c r="C24" s="83"/>
      <c r="D24" s="35"/>
      <c r="E24" s="3"/>
      <c r="F24" s="84"/>
    </row>
    <row r="25" spans="1:6" x14ac:dyDescent="0.2">
      <c r="A25" s="81">
        <f>COUNT($A$7:A24)+1</f>
        <v>5</v>
      </c>
      <c r="B25" s="86" t="s">
        <v>59</v>
      </c>
      <c r="C25" s="87"/>
      <c r="D25" s="88"/>
      <c r="E25" s="20"/>
      <c r="F25" s="87"/>
    </row>
    <row r="26" spans="1:6" ht="63.75" x14ac:dyDescent="0.2">
      <c r="A26" s="81"/>
      <c r="B26" s="10" t="s">
        <v>148</v>
      </c>
      <c r="C26" s="87"/>
      <c r="D26" s="88"/>
      <c r="E26" s="20"/>
      <c r="F26" s="87"/>
    </row>
    <row r="27" spans="1:6" ht="14.25" x14ac:dyDescent="0.2">
      <c r="A27" s="81"/>
      <c r="B27" s="5" t="s">
        <v>35</v>
      </c>
      <c r="C27" s="87">
        <v>320</v>
      </c>
      <c r="D27" s="88" t="s">
        <v>44</v>
      </c>
      <c r="E27" s="20"/>
      <c r="F27" s="89">
        <f>C27*E27</f>
        <v>0</v>
      </c>
    </row>
    <row r="28" spans="1:6" ht="14.25" x14ac:dyDescent="0.2">
      <c r="A28" s="81"/>
      <c r="B28" s="5" t="s">
        <v>36</v>
      </c>
      <c r="C28" s="87">
        <v>80</v>
      </c>
      <c r="D28" s="88" t="s">
        <v>44</v>
      </c>
      <c r="E28" s="20"/>
      <c r="F28" s="89">
        <f>C28*E28</f>
        <v>0</v>
      </c>
    </row>
    <row r="29" spans="1:6" x14ac:dyDescent="0.2">
      <c r="A29" s="81"/>
      <c r="B29" s="5"/>
      <c r="C29" s="87"/>
      <c r="D29" s="88"/>
      <c r="E29" s="20"/>
      <c r="F29" s="89"/>
    </row>
    <row r="30" spans="1:6" x14ac:dyDescent="0.2">
      <c r="A30" s="81">
        <f>COUNT($A$7:A29)+1</f>
        <v>6</v>
      </c>
      <c r="B30" s="86" t="s">
        <v>149</v>
      </c>
      <c r="C30" s="87"/>
      <c r="D30" s="88"/>
      <c r="E30" s="20"/>
      <c r="F30" s="89"/>
    </row>
    <row r="31" spans="1:6" ht="216.75" x14ac:dyDescent="0.2">
      <c r="A31" s="76"/>
      <c r="B31" s="10" t="s">
        <v>150</v>
      </c>
      <c r="C31" s="87"/>
      <c r="D31" s="88"/>
      <c r="E31" s="20"/>
      <c r="F31" s="89"/>
    </row>
    <row r="32" spans="1:6" ht="14.25" x14ac:dyDescent="0.2">
      <c r="A32" s="76"/>
      <c r="B32" s="5"/>
      <c r="C32" s="87">
        <v>360</v>
      </c>
      <c r="D32" s="88" t="s">
        <v>44</v>
      </c>
      <c r="E32" s="20"/>
      <c r="F32" s="89">
        <f>C32*E32</f>
        <v>0</v>
      </c>
    </row>
    <row r="33" spans="1:6" x14ac:dyDescent="0.2">
      <c r="A33" s="76"/>
      <c r="B33" s="5"/>
      <c r="C33" s="87"/>
      <c r="D33" s="88"/>
      <c r="E33" s="20"/>
      <c r="F33" s="89"/>
    </row>
    <row r="34" spans="1:6" x14ac:dyDescent="0.2">
      <c r="A34" s="81">
        <f>COUNT($A$7:A33)+1</f>
        <v>7</v>
      </c>
      <c r="B34" s="82" t="s">
        <v>19</v>
      </c>
      <c r="C34" s="87"/>
      <c r="D34" s="88"/>
      <c r="E34" s="20"/>
      <c r="F34" s="89"/>
    </row>
    <row r="35" spans="1:6" ht="76.5" x14ac:dyDescent="0.2">
      <c r="A35" s="76"/>
      <c r="B35" s="10" t="s">
        <v>60</v>
      </c>
      <c r="C35" s="87"/>
      <c r="D35" s="88"/>
      <c r="E35" s="20"/>
      <c r="F35" s="89"/>
    </row>
    <row r="36" spans="1:6" ht="14.25" x14ac:dyDescent="0.2">
      <c r="A36" s="76"/>
      <c r="B36" s="5"/>
      <c r="C36" s="87">
        <v>165</v>
      </c>
      <c r="D36" s="35" t="s">
        <v>44</v>
      </c>
      <c r="E36" s="3"/>
      <c r="F36" s="84">
        <f>C36*E36</f>
        <v>0</v>
      </c>
    </row>
    <row r="37" spans="1:6" x14ac:dyDescent="0.2">
      <c r="A37" s="76"/>
      <c r="B37" s="10"/>
      <c r="C37" s="87"/>
      <c r="D37" s="35"/>
      <c r="E37" s="3"/>
      <c r="F37" s="84"/>
    </row>
    <row r="38" spans="1:6" x14ac:dyDescent="0.2">
      <c r="A38" s="81">
        <f>COUNT($A$7:A37)+1</f>
        <v>8</v>
      </c>
      <c r="B38" s="82" t="s">
        <v>21</v>
      </c>
      <c r="C38" s="87"/>
      <c r="D38" s="88"/>
      <c r="E38" s="20"/>
      <c r="F38" s="89"/>
    </row>
    <row r="39" spans="1:6" ht="63.75" x14ac:dyDescent="0.2">
      <c r="A39" s="76"/>
      <c r="B39" s="10" t="s">
        <v>61</v>
      </c>
      <c r="C39" s="87"/>
      <c r="D39" s="88"/>
      <c r="E39" s="20"/>
      <c r="F39" s="89"/>
    </row>
    <row r="40" spans="1:6" ht="14.25" x14ac:dyDescent="0.2">
      <c r="A40" s="76"/>
      <c r="B40" s="5"/>
      <c r="C40" s="87">
        <v>120</v>
      </c>
      <c r="D40" s="35" t="s">
        <v>44</v>
      </c>
      <c r="E40" s="3"/>
      <c r="F40" s="84">
        <f>C40*E40</f>
        <v>0</v>
      </c>
    </row>
    <row r="41" spans="1:6" x14ac:dyDescent="0.2">
      <c r="A41" s="76"/>
      <c r="B41" s="5"/>
      <c r="C41" s="87"/>
      <c r="D41" s="88"/>
      <c r="E41" s="20"/>
      <c r="F41" s="89"/>
    </row>
    <row r="42" spans="1:6" x14ac:dyDescent="0.2">
      <c r="A42" s="81">
        <f>COUNT($A$7:A41)+1</f>
        <v>9</v>
      </c>
      <c r="B42" s="82" t="s">
        <v>62</v>
      </c>
      <c r="C42" s="83"/>
      <c r="D42" s="35"/>
      <c r="E42" s="3"/>
      <c r="F42" s="84"/>
    </row>
    <row r="43" spans="1:6" ht="76.5" x14ac:dyDescent="0.2">
      <c r="A43" s="76"/>
      <c r="B43" s="10" t="s">
        <v>63</v>
      </c>
      <c r="C43" s="83"/>
      <c r="D43" s="35"/>
      <c r="E43" s="3"/>
      <c r="F43" s="84"/>
    </row>
    <row r="44" spans="1:6" ht="14.25" x14ac:dyDescent="0.2">
      <c r="A44" s="76"/>
      <c r="B44" s="85"/>
      <c r="C44" s="83">
        <v>50</v>
      </c>
      <c r="D44" s="35" t="s">
        <v>44</v>
      </c>
      <c r="E44" s="3"/>
      <c r="F44" s="84">
        <f>C44*E44</f>
        <v>0</v>
      </c>
    </row>
    <row r="45" spans="1:6" x14ac:dyDescent="0.2">
      <c r="A45" s="76"/>
      <c r="B45" s="5"/>
      <c r="C45" s="87"/>
      <c r="D45" s="88"/>
      <c r="E45" s="20"/>
      <c r="F45" s="89"/>
    </row>
    <row r="46" spans="1:6" x14ac:dyDescent="0.2">
      <c r="A46" s="81">
        <f>COUNT($A$7:A45)+1</f>
        <v>10</v>
      </c>
      <c r="B46" s="82" t="s">
        <v>64</v>
      </c>
      <c r="C46" s="83"/>
      <c r="D46" s="35"/>
      <c r="E46" s="3"/>
      <c r="F46" s="83"/>
    </row>
    <row r="47" spans="1:6" ht="63.75" x14ac:dyDescent="0.2">
      <c r="A47" s="76"/>
      <c r="B47" s="10" t="s">
        <v>65</v>
      </c>
      <c r="C47" s="83"/>
      <c r="D47" s="35"/>
      <c r="E47" s="3"/>
      <c r="F47" s="83"/>
    </row>
    <row r="48" spans="1:6" ht="14.25" x14ac:dyDescent="0.2">
      <c r="A48" s="76"/>
      <c r="B48" s="85"/>
      <c r="C48" s="83">
        <v>50</v>
      </c>
      <c r="D48" s="35" t="s">
        <v>44</v>
      </c>
      <c r="E48" s="3"/>
      <c r="F48" s="84">
        <f>C48*E48</f>
        <v>0</v>
      </c>
    </row>
    <row r="49" spans="1:6" x14ac:dyDescent="0.2">
      <c r="A49" s="76"/>
      <c r="B49" s="85"/>
      <c r="C49" s="83"/>
      <c r="D49" s="35"/>
      <c r="E49" s="3"/>
      <c r="F49" s="84"/>
    </row>
    <row r="50" spans="1:6" x14ac:dyDescent="0.2">
      <c r="A50" s="81">
        <f>COUNT($A$7:A49)+1</f>
        <v>11</v>
      </c>
      <c r="B50" s="82" t="s">
        <v>18</v>
      </c>
      <c r="C50" s="83"/>
      <c r="D50" s="35"/>
      <c r="E50" s="3"/>
      <c r="F50" s="84"/>
    </row>
    <row r="51" spans="1:6" ht="38.25" x14ac:dyDescent="0.2">
      <c r="A51" s="76"/>
      <c r="B51" s="10" t="s">
        <v>17</v>
      </c>
      <c r="C51" s="83"/>
      <c r="D51" s="35"/>
      <c r="E51" s="3"/>
      <c r="F51" s="83"/>
    </row>
    <row r="52" spans="1:6" ht="14.25" x14ac:dyDescent="0.2">
      <c r="A52" s="76"/>
      <c r="B52" s="85"/>
      <c r="C52" s="83">
        <v>330</v>
      </c>
      <c r="D52" s="35" t="s">
        <v>44</v>
      </c>
      <c r="E52" s="3"/>
      <c r="F52" s="84">
        <f>C52*E52</f>
        <v>0</v>
      </c>
    </row>
    <row r="53" spans="1:6" x14ac:dyDescent="0.2">
      <c r="A53" s="76"/>
      <c r="B53" s="85"/>
      <c r="C53" s="83"/>
      <c r="D53" s="35"/>
      <c r="E53" s="3"/>
      <c r="F53" s="84"/>
    </row>
    <row r="54" spans="1:6" x14ac:dyDescent="0.2">
      <c r="A54" s="81">
        <f>COUNT($A$7:A53)+1</f>
        <v>12</v>
      </c>
      <c r="B54" s="82" t="s">
        <v>20</v>
      </c>
      <c r="C54" s="83"/>
      <c r="D54" s="35"/>
      <c r="E54" s="3"/>
      <c r="F54" s="84"/>
    </row>
    <row r="55" spans="1:6" ht="38.25" x14ac:dyDescent="0.2">
      <c r="A55" s="76"/>
      <c r="B55" s="10" t="s">
        <v>38</v>
      </c>
      <c r="C55" s="83"/>
      <c r="D55" s="35"/>
      <c r="E55" s="3"/>
      <c r="F55" s="83"/>
    </row>
    <row r="56" spans="1:6" ht="14.25" x14ac:dyDescent="0.2">
      <c r="A56" s="76"/>
      <c r="B56" s="85"/>
      <c r="C56" s="83">
        <v>380</v>
      </c>
      <c r="D56" s="35" t="s">
        <v>39</v>
      </c>
      <c r="E56" s="3"/>
      <c r="F56" s="84">
        <f>C56*E56</f>
        <v>0</v>
      </c>
    </row>
    <row r="57" spans="1:6" x14ac:dyDescent="0.2">
      <c r="A57" s="76"/>
      <c r="B57" s="85"/>
      <c r="C57" s="83"/>
      <c r="D57" s="35"/>
      <c r="E57" s="3"/>
      <c r="F57" s="84"/>
    </row>
    <row r="58" spans="1:6" x14ac:dyDescent="0.2">
      <c r="A58" s="81">
        <f>COUNT($A$7:A57)+1</f>
        <v>13</v>
      </c>
      <c r="B58" s="82" t="s">
        <v>22</v>
      </c>
      <c r="C58" s="83"/>
      <c r="D58" s="35"/>
      <c r="E58" s="3"/>
      <c r="F58" s="83"/>
    </row>
    <row r="59" spans="1:6" ht="38.25" x14ac:dyDescent="0.2">
      <c r="A59" s="76"/>
      <c r="B59" s="10" t="s">
        <v>66</v>
      </c>
      <c r="C59" s="83"/>
      <c r="D59" s="35"/>
      <c r="E59" s="3"/>
      <c r="F59" s="83"/>
    </row>
    <row r="60" spans="1:6" x14ac:dyDescent="0.2">
      <c r="A60" s="76"/>
      <c r="B60" s="85"/>
      <c r="C60" s="83">
        <v>3</v>
      </c>
      <c r="D60" s="35" t="s">
        <v>1</v>
      </c>
      <c r="E60" s="3"/>
      <c r="F60" s="84">
        <f>C60*E60</f>
        <v>0</v>
      </c>
    </row>
    <row r="61" spans="1:6" x14ac:dyDescent="0.2">
      <c r="A61" s="76"/>
      <c r="B61" s="85"/>
      <c r="C61" s="83"/>
      <c r="D61" s="35"/>
      <c r="E61" s="3"/>
      <c r="F61" s="84"/>
    </row>
    <row r="62" spans="1:6" x14ac:dyDescent="0.2">
      <c r="A62" s="81">
        <f>COUNT($A$7:A61)+1</f>
        <v>14</v>
      </c>
      <c r="B62" s="82" t="s">
        <v>24</v>
      </c>
      <c r="C62" s="83"/>
      <c r="D62" s="35"/>
      <c r="E62" s="3"/>
      <c r="F62" s="84"/>
    </row>
    <row r="63" spans="1:6" ht="25.5" x14ac:dyDescent="0.2">
      <c r="A63" s="76"/>
      <c r="B63" s="10" t="s">
        <v>23</v>
      </c>
      <c r="C63" s="83"/>
      <c r="D63" s="35"/>
      <c r="E63" s="3"/>
      <c r="F63" s="83"/>
    </row>
    <row r="64" spans="1:6" x14ac:dyDescent="0.2">
      <c r="A64" s="76"/>
      <c r="B64" s="85"/>
      <c r="C64" s="83">
        <v>3</v>
      </c>
      <c r="D64" s="35" t="s">
        <v>1</v>
      </c>
      <c r="E64" s="3"/>
      <c r="F64" s="84">
        <f>C64*E64</f>
        <v>0</v>
      </c>
    </row>
    <row r="65" spans="1:6" x14ac:dyDescent="0.2">
      <c r="A65" s="76"/>
      <c r="B65" s="85"/>
      <c r="C65" s="83"/>
      <c r="D65" s="35"/>
      <c r="E65" s="3"/>
      <c r="F65" s="83"/>
    </row>
    <row r="66" spans="1:6" x14ac:dyDescent="0.2">
      <c r="A66" s="81">
        <f>COUNT($A$7:A65)+1</f>
        <v>15</v>
      </c>
      <c r="B66" s="82" t="s">
        <v>26</v>
      </c>
      <c r="C66" s="83"/>
      <c r="D66" s="35"/>
      <c r="E66" s="3"/>
      <c r="F66" s="83"/>
    </row>
    <row r="67" spans="1:6" ht="43.15" customHeight="1" x14ac:dyDescent="0.2">
      <c r="A67" s="81"/>
      <c r="B67" s="10" t="s">
        <v>25</v>
      </c>
      <c r="C67" s="83"/>
      <c r="D67" s="35"/>
      <c r="E67" s="3"/>
      <c r="F67" s="83"/>
    </row>
    <row r="68" spans="1:6" x14ac:dyDescent="0.2">
      <c r="A68" s="81"/>
      <c r="B68" s="85" t="s">
        <v>121</v>
      </c>
      <c r="C68" s="83">
        <v>5</v>
      </c>
      <c r="D68" s="35" t="s">
        <v>1</v>
      </c>
      <c r="E68" s="3"/>
      <c r="F68" s="84">
        <f>C68*E68</f>
        <v>0</v>
      </c>
    </row>
    <row r="69" spans="1:6" x14ac:dyDescent="0.2">
      <c r="A69" s="81"/>
      <c r="B69" s="85"/>
      <c r="C69" s="83"/>
      <c r="D69" s="35"/>
      <c r="E69" s="3"/>
      <c r="F69" s="84"/>
    </row>
    <row r="70" spans="1:6" ht="25.5" x14ac:dyDescent="0.2">
      <c r="A70" s="81">
        <f>COUNT($A$7:A69)+1</f>
        <v>16</v>
      </c>
      <c r="B70" s="98" t="s">
        <v>122</v>
      </c>
      <c r="C70" s="18"/>
      <c r="D70" s="19"/>
      <c r="E70" s="1"/>
      <c r="F70" s="66"/>
    </row>
    <row r="71" spans="1:6" ht="38.25" x14ac:dyDescent="0.2">
      <c r="A71" s="76"/>
      <c r="B71" s="10" t="s">
        <v>123</v>
      </c>
      <c r="C71" s="18"/>
      <c r="D71" s="19"/>
      <c r="E71" s="1"/>
      <c r="F71" s="66"/>
    </row>
    <row r="72" spans="1:6" ht="14.25" x14ac:dyDescent="0.2">
      <c r="A72" s="76"/>
      <c r="B72" s="85" t="s">
        <v>124</v>
      </c>
      <c r="C72" s="18">
        <v>30</v>
      </c>
      <c r="D72" s="19" t="s">
        <v>39</v>
      </c>
      <c r="E72" s="1"/>
      <c r="F72" s="66">
        <f t="shared" ref="F72:F77" si="0">C72*E72</f>
        <v>0</v>
      </c>
    </row>
    <row r="73" spans="1:6" ht="51" x14ac:dyDescent="0.2">
      <c r="A73" s="76"/>
      <c r="B73" s="99" t="s">
        <v>125</v>
      </c>
      <c r="C73" s="18"/>
      <c r="D73" s="19"/>
      <c r="E73" s="1"/>
      <c r="F73" s="66"/>
    </row>
    <row r="74" spans="1:6" ht="14.25" x14ac:dyDescent="0.2">
      <c r="A74" s="76"/>
      <c r="B74" s="82" t="s">
        <v>100</v>
      </c>
      <c r="C74" s="18">
        <v>30</v>
      </c>
      <c r="D74" s="19" t="s">
        <v>39</v>
      </c>
      <c r="E74" s="1"/>
      <c r="F74" s="66">
        <f t="shared" si="0"/>
        <v>0</v>
      </c>
    </row>
    <row r="75" spans="1:6" x14ac:dyDescent="0.2">
      <c r="A75" s="76"/>
      <c r="B75" s="10" t="s">
        <v>126</v>
      </c>
      <c r="C75" s="18">
        <v>30</v>
      </c>
      <c r="D75" s="19" t="s">
        <v>127</v>
      </c>
      <c r="E75" s="1"/>
      <c r="F75" s="66">
        <f t="shared" si="0"/>
        <v>0</v>
      </c>
    </row>
    <row r="76" spans="1:6" x14ac:dyDescent="0.2">
      <c r="A76" s="76"/>
      <c r="B76" s="10" t="s">
        <v>128</v>
      </c>
      <c r="C76" s="18">
        <v>350</v>
      </c>
      <c r="D76" s="19" t="s">
        <v>129</v>
      </c>
      <c r="E76" s="1"/>
      <c r="F76" s="66">
        <f t="shared" si="0"/>
        <v>0</v>
      </c>
    </row>
    <row r="77" spans="1:6" x14ac:dyDescent="0.2">
      <c r="A77" s="76"/>
      <c r="B77" s="10" t="s">
        <v>130</v>
      </c>
      <c r="C77" s="18">
        <v>1</v>
      </c>
      <c r="D77" s="19" t="s">
        <v>1</v>
      </c>
      <c r="E77" s="1"/>
      <c r="F77" s="66">
        <f t="shared" si="0"/>
        <v>0</v>
      </c>
    </row>
    <row r="78" spans="1:6" x14ac:dyDescent="0.2">
      <c r="A78" s="76"/>
      <c r="B78" s="85"/>
      <c r="C78" s="83"/>
      <c r="D78" s="35"/>
      <c r="E78" s="3"/>
      <c r="F78" s="84"/>
    </row>
    <row r="79" spans="1:6" x14ac:dyDescent="0.2">
      <c r="A79" s="81">
        <f>COUNT($A$7:A70)+1</f>
        <v>17</v>
      </c>
      <c r="B79" s="82" t="s">
        <v>32</v>
      </c>
      <c r="C79" s="83"/>
      <c r="D79" s="35"/>
      <c r="E79" s="3"/>
      <c r="F79" s="83"/>
    </row>
    <row r="80" spans="1:6" x14ac:dyDescent="0.2">
      <c r="A80" s="76"/>
      <c r="B80" s="10" t="s">
        <v>33</v>
      </c>
      <c r="C80" s="83"/>
      <c r="D80" s="35"/>
      <c r="E80" s="3"/>
      <c r="F80" s="83"/>
    </row>
    <row r="81" spans="1:6" ht="14.25" x14ac:dyDescent="0.2">
      <c r="A81" s="76"/>
      <c r="B81" s="85"/>
      <c r="C81" s="83">
        <v>0</v>
      </c>
      <c r="D81" s="35" t="s">
        <v>39</v>
      </c>
      <c r="E81" s="3"/>
      <c r="F81" s="84">
        <f>C81*E81</f>
        <v>0</v>
      </c>
    </row>
    <row r="82" spans="1:6" x14ac:dyDescent="0.2">
      <c r="A82" s="76"/>
      <c r="B82" s="78"/>
    </row>
    <row r="83" spans="1:6" ht="25.5" x14ac:dyDescent="0.2">
      <c r="A83" s="81">
        <f>COUNT($A$7:A82)+1</f>
        <v>18</v>
      </c>
      <c r="B83" s="82" t="s">
        <v>27</v>
      </c>
      <c r="C83" s="83"/>
      <c r="D83" s="35"/>
      <c r="E83" s="21"/>
      <c r="F83" s="83"/>
    </row>
    <row r="84" spans="1:6" ht="99" customHeight="1" x14ac:dyDescent="0.2">
      <c r="A84" s="90"/>
      <c r="B84" s="10" t="s">
        <v>68</v>
      </c>
      <c r="C84" s="83"/>
      <c r="D84" s="35"/>
      <c r="E84" s="3"/>
      <c r="F84" s="83"/>
    </row>
    <row r="85" spans="1:6" x14ac:dyDescent="0.2">
      <c r="A85" s="81"/>
      <c r="B85" s="91"/>
      <c r="C85" s="92"/>
      <c r="D85" s="93">
        <v>0.02</v>
      </c>
      <c r="E85" s="4"/>
      <c r="F85" s="84">
        <f>SUM(F7:F84)*D85</f>
        <v>0</v>
      </c>
    </row>
    <row r="86" spans="1:6" x14ac:dyDescent="0.2">
      <c r="A86" s="90"/>
      <c r="B86" s="85"/>
      <c r="C86" s="83"/>
      <c r="D86" s="35"/>
      <c r="E86" s="21"/>
      <c r="F86" s="84"/>
    </row>
    <row r="87" spans="1:6" x14ac:dyDescent="0.2">
      <c r="A87" s="81">
        <f>COUNT($A$7:A86)+1</f>
        <v>19</v>
      </c>
      <c r="B87" s="82" t="s">
        <v>29</v>
      </c>
      <c r="C87" s="83"/>
      <c r="D87" s="35"/>
      <c r="E87" s="21"/>
      <c r="F87" s="84"/>
    </row>
    <row r="88" spans="1:6" ht="38.25" x14ac:dyDescent="0.2">
      <c r="A88" s="90"/>
      <c r="B88" s="10" t="s">
        <v>28</v>
      </c>
      <c r="C88" s="83"/>
      <c r="D88" s="35"/>
      <c r="E88" s="4"/>
      <c r="F88" s="84"/>
    </row>
    <row r="89" spans="1:6" x14ac:dyDescent="0.2">
      <c r="A89" s="90"/>
      <c r="B89" s="85"/>
      <c r="C89" s="92"/>
      <c r="D89" s="93">
        <v>0.05</v>
      </c>
      <c r="E89" s="4"/>
      <c r="F89" s="84">
        <f>SUM(F7:F83)*D89</f>
        <v>0</v>
      </c>
    </row>
    <row r="90" spans="1:6" x14ac:dyDescent="0.2">
      <c r="A90" s="90"/>
      <c r="B90" s="85"/>
      <c r="C90" s="83"/>
      <c r="D90" s="35"/>
      <c r="E90" s="4"/>
      <c r="F90" s="83"/>
    </row>
    <row r="91" spans="1:6" x14ac:dyDescent="0.2">
      <c r="A91" s="81">
        <f>COUNT($A$7:A90)+1</f>
        <v>20</v>
      </c>
      <c r="B91" s="82" t="s">
        <v>31</v>
      </c>
      <c r="C91" s="83"/>
      <c r="D91" s="35"/>
      <c r="E91" s="4"/>
      <c r="F91" s="83"/>
    </row>
    <row r="92" spans="1:6" ht="38.25" x14ac:dyDescent="0.2">
      <c r="A92" s="90"/>
      <c r="B92" s="10" t="s">
        <v>30</v>
      </c>
      <c r="C92" s="92"/>
      <c r="D92" s="93">
        <v>0.1</v>
      </c>
      <c r="E92" s="4"/>
      <c r="F92" s="84">
        <f>SUM(F7:F83)*D92</f>
        <v>0</v>
      </c>
    </row>
    <row r="93" spans="1:6" x14ac:dyDescent="0.2">
      <c r="A93" s="67"/>
      <c r="B93" s="78"/>
      <c r="C93" s="83"/>
      <c r="D93" s="35"/>
      <c r="E93" s="21"/>
      <c r="F93" s="83"/>
    </row>
    <row r="94" spans="1:6" x14ac:dyDescent="0.2">
      <c r="A94" s="70"/>
      <c r="B94" s="94" t="s">
        <v>2</v>
      </c>
      <c r="C94" s="72"/>
      <c r="D94" s="73"/>
      <c r="E94" s="22" t="s">
        <v>43</v>
      </c>
      <c r="F94" s="74">
        <f>SUM(F7:F93)</f>
        <v>0</v>
      </c>
    </row>
    <row r="95" spans="1:6" x14ac:dyDescent="0.2">
      <c r="A95" s="75"/>
      <c r="B95" s="78"/>
      <c r="C95" s="69"/>
      <c r="D95" s="37"/>
      <c r="E95" s="23"/>
      <c r="F95" s="69"/>
    </row>
    <row r="96" spans="1:6" x14ac:dyDescent="0.2">
      <c r="A96" s="76"/>
      <c r="B96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3" manualBreakCount="3">
    <brk id="29" max="5" man="1"/>
    <brk id="45" max="5" man="1"/>
    <brk id="69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G77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97" t="s">
        <v>85</v>
      </c>
      <c r="B3" s="7" t="s">
        <v>131</v>
      </c>
      <c r="C3" s="41"/>
      <c r="D3" s="42"/>
      <c r="E3" s="8"/>
      <c r="F3" s="43"/>
    </row>
    <row r="4" spans="1:7" s="44" customFormat="1" ht="15.75" x14ac:dyDescent="0.25">
      <c r="A4" s="40"/>
      <c r="B4" s="7" t="s">
        <v>133</v>
      </c>
      <c r="C4" s="41"/>
      <c r="D4" s="42"/>
      <c r="E4" s="8"/>
      <c r="F4" s="43"/>
    </row>
    <row r="5" spans="1:7" ht="60.75" x14ac:dyDescent="0.2">
      <c r="A5" s="46" t="s">
        <v>0</v>
      </c>
      <c r="B5" s="47" t="s">
        <v>132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620</v>
      </c>
      <c r="D9" s="35" t="s">
        <v>39</v>
      </c>
      <c r="E9" s="3"/>
      <c r="F9" s="84">
        <f>C9*E9</f>
        <v>0</v>
      </c>
    </row>
    <row r="10" spans="1:7" x14ac:dyDescent="0.2">
      <c r="A10" s="81"/>
      <c r="B10" s="85"/>
      <c r="C10" s="83"/>
      <c r="D10" s="35"/>
      <c r="E10" s="3"/>
      <c r="F10" s="84"/>
    </row>
    <row r="11" spans="1:7" x14ac:dyDescent="0.2">
      <c r="A11" s="81">
        <f>COUNT($A$7:A10)+1</f>
        <v>2</v>
      </c>
      <c r="B11" s="82" t="s">
        <v>16</v>
      </c>
      <c r="C11" s="83"/>
      <c r="D11" s="35"/>
      <c r="E11" s="3"/>
      <c r="F11" s="84"/>
    </row>
    <row r="12" spans="1:7" ht="25.5" x14ac:dyDescent="0.2">
      <c r="A12" s="76"/>
      <c r="B12" s="10" t="s">
        <v>15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495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4"/>
    </row>
    <row r="15" spans="1:7" x14ac:dyDescent="0.2">
      <c r="A15" s="81">
        <f>COUNT($A$7:A14)+1</f>
        <v>3</v>
      </c>
      <c r="B15" s="86" t="s">
        <v>59</v>
      </c>
      <c r="C15" s="87"/>
      <c r="D15" s="88"/>
      <c r="E15" s="20"/>
      <c r="F15" s="87"/>
    </row>
    <row r="16" spans="1:7" ht="63.75" x14ac:dyDescent="0.2">
      <c r="A16" s="81"/>
      <c r="B16" s="10" t="s">
        <v>148</v>
      </c>
      <c r="C16" s="87"/>
      <c r="D16" s="88"/>
      <c r="E16" s="20"/>
      <c r="F16" s="87"/>
    </row>
    <row r="17" spans="1:6" ht="14.25" x14ac:dyDescent="0.2">
      <c r="A17" s="81"/>
      <c r="B17" s="5" t="s">
        <v>35</v>
      </c>
      <c r="C17" s="87">
        <v>375</v>
      </c>
      <c r="D17" s="88" t="s">
        <v>44</v>
      </c>
      <c r="E17" s="20"/>
      <c r="F17" s="89">
        <f>C17*E17</f>
        <v>0</v>
      </c>
    </row>
    <row r="18" spans="1:6" ht="14.25" x14ac:dyDescent="0.2">
      <c r="A18" s="81"/>
      <c r="B18" s="5" t="s">
        <v>36</v>
      </c>
      <c r="C18" s="87">
        <v>95</v>
      </c>
      <c r="D18" s="88" t="s">
        <v>44</v>
      </c>
      <c r="E18" s="20"/>
      <c r="F18" s="89">
        <f>C18*E18</f>
        <v>0</v>
      </c>
    </row>
    <row r="19" spans="1:6" x14ac:dyDescent="0.2">
      <c r="A19" s="81"/>
      <c r="B19" s="5"/>
      <c r="C19" s="87"/>
      <c r="D19" s="88"/>
      <c r="E19" s="20"/>
      <c r="F19" s="89"/>
    </row>
    <row r="20" spans="1:6" x14ac:dyDescent="0.2">
      <c r="A20" s="81">
        <f>COUNT($A$7:A19)+1</f>
        <v>4</v>
      </c>
      <c r="B20" s="86" t="s">
        <v>149</v>
      </c>
      <c r="C20" s="87"/>
      <c r="D20" s="88"/>
      <c r="E20" s="20"/>
      <c r="F20" s="89"/>
    </row>
    <row r="21" spans="1:6" ht="216.75" x14ac:dyDescent="0.2">
      <c r="A21" s="76"/>
      <c r="B21" s="10" t="s">
        <v>150</v>
      </c>
      <c r="C21" s="87"/>
      <c r="D21" s="88"/>
      <c r="E21" s="20"/>
      <c r="F21" s="89"/>
    </row>
    <row r="22" spans="1:6" ht="14.25" x14ac:dyDescent="0.2">
      <c r="A22" s="76"/>
      <c r="B22" s="5"/>
      <c r="C22" s="87">
        <v>465</v>
      </c>
      <c r="D22" s="88" t="s">
        <v>44</v>
      </c>
      <c r="E22" s="20"/>
      <c r="F22" s="89">
        <f>C22*E22</f>
        <v>0</v>
      </c>
    </row>
    <row r="23" spans="1:6" x14ac:dyDescent="0.2">
      <c r="A23" s="76"/>
      <c r="B23" s="5"/>
      <c r="C23" s="87"/>
      <c r="D23" s="88"/>
      <c r="E23" s="20"/>
      <c r="F23" s="89"/>
    </row>
    <row r="24" spans="1:6" x14ac:dyDescent="0.2">
      <c r="A24" s="81">
        <f>COUNT($A$7:A20)+1</f>
        <v>5</v>
      </c>
      <c r="B24" s="82" t="s">
        <v>19</v>
      </c>
      <c r="C24" s="87"/>
      <c r="D24" s="88"/>
      <c r="E24" s="20"/>
      <c r="F24" s="89"/>
    </row>
    <row r="25" spans="1:6" ht="76.5" x14ac:dyDescent="0.2">
      <c r="A25" s="76"/>
      <c r="B25" s="10" t="s">
        <v>60</v>
      </c>
      <c r="C25" s="87"/>
      <c r="D25" s="88"/>
      <c r="E25" s="20"/>
      <c r="F25" s="89"/>
    </row>
    <row r="26" spans="1:6" ht="14.25" x14ac:dyDescent="0.2">
      <c r="A26" s="76"/>
      <c r="B26" s="5"/>
      <c r="C26" s="87">
        <v>160</v>
      </c>
      <c r="D26" s="35" t="s">
        <v>44</v>
      </c>
      <c r="E26" s="3"/>
      <c r="F26" s="84">
        <f>C26*E26</f>
        <v>0</v>
      </c>
    </row>
    <row r="27" spans="1:6" x14ac:dyDescent="0.2">
      <c r="A27" s="76"/>
      <c r="B27" s="10"/>
      <c r="C27" s="87"/>
      <c r="D27" s="35"/>
      <c r="E27" s="3"/>
      <c r="F27" s="84"/>
    </row>
    <row r="28" spans="1:6" x14ac:dyDescent="0.2">
      <c r="A28" s="81">
        <f>COUNT($A$7:A27)+1</f>
        <v>6</v>
      </c>
      <c r="B28" s="82" t="s">
        <v>21</v>
      </c>
      <c r="C28" s="87"/>
      <c r="D28" s="88"/>
      <c r="E28" s="20"/>
      <c r="F28" s="89"/>
    </row>
    <row r="29" spans="1:6" ht="63.75" x14ac:dyDescent="0.2">
      <c r="A29" s="76"/>
      <c r="B29" s="10" t="s">
        <v>61</v>
      </c>
      <c r="C29" s="87"/>
      <c r="D29" s="88"/>
      <c r="E29" s="20"/>
      <c r="F29" s="89"/>
    </row>
    <row r="30" spans="1:6" ht="14.25" x14ac:dyDescent="0.2">
      <c r="A30" s="76"/>
      <c r="B30" s="5"/>
      <c r="C30" s="87">
        <v>110</v>
      </c>
      <c r="D30" s="35" t="s">
        <v>44</v>
      </c>
      <c r="E30" s="3"/>
      <c r="F30" s="84">
        <f>C30*E30</f>
        <v>0</v>
      </c>
    </row>
    <row r="31" spans="1:6" x14ac:dyDescent="0.2">
      <c r="A31" s="76"/>
      <c r="B31" s="5"/>
      <c r="C31" s="87"/>
      <c r="D31" s="88"/>
      <c r="E31" s="20"/>
      <c r="F31" s="89"/>
    </row>
    <row r="32" spans="1:6" x14ac:dyDescent="0.2">
      <c r="A32" s="81">
        <f>COUNT($A$7:A31)+1</f>
        <v>7</v>
      </c>
      <c r="B32" s="82" t="s">
        <v>62</v>
      </c>
      <c r="C32" s="83"/>
      <c r="D32" s="35"/>
      <c r="E32" s="3"/>
      <c r="F32" s="84"/>
    </row>
    <row r="33" spans="1:6" ht="76.5" x14ac:dyDescent="0.2">
      <c r="A33" s="76"/>
      <c r="B33" s="10" t="s">
        <v>63</v>
      </c>
      <c r="C33" s="83"/>
      <c r="D33" s="35"/>
      <c r="E33" s="3"/>
      <c r="F33" s="84"/>
    </row>
    <row r="34" spans="1:6" ht="14.25" x14ac:dyDescent="0.2">
      <c r="A34" s="76"/>
      <c r="B34" s="85"/>
      <c r="C34" s="83">
        <v>100</v>
      </c>
      <c r="D34" s="35" t="s">
        <v>44</v>
      </c>
      <c r="E34" s="3"/>
      <c r="F34" s="84">
        <f>C34*E34</f>
        <v>0</v>
      </c>
    </row>
    <row r="35" spans="1:6" x14ac:dyDescent="0.2">
      <c r="A35" s="76"/>
      <c r="B35" s="5"/>
      <c r="C35" s="87"/>
      <c r="D35" s="88"/>
      <c r="E35" s="20"/>
      <c r="F35" s="89"/>
    </row>
    <row r="36" spans="1:6" x14ac:dyDescent="0.2">
      <c r="A36" s="81">
        <f>COUNT($A$7:A35)+1</f>
        <v>8</v>
      </c>
      <c r="B36" s="82" t="s">
        <v>64</v>
      </c>
      <c r="C36" s="83"/>
      <c r="D36" s="35"/>
      <c r="E36" s="3"/>
      <c r="F36" s="83"/>
    </row>
    <row r="37" spans="1:6" ht="63.75" x14ac:dyDescent="0.2">
      <c r="A37" s="76"/>
      <c r="B37" s="10" t="s">
        <v>65</v>
      </c>
      <c r="C37" s="83"/>
      <c r="D37" s="35"/>
      <c r="E37" s="3"/>
      <c r="F37" s="83"/>
    </row>
    <row r="38" spans="1:6" ht="14.25" x14ac:dyDescent="0.2">
      <c r="A38" s="76"/>
      <c r="B38" s="85"/>
      <c r="C38" s="83">
        <v>100</v>
      </c>
      <c r="D38" s="35" t="s">
        <v>44</v>
      </c>
      <c r="E38" s="3"/>
      <c r="F38" s="84">
        <f>C38*E38</f>
        <v>0</v>
      </c>
    </row>
    <row r="39" spans="1:6" x14ac:dyDescent="0.2">
      <c r="A39" s="76"/>
      <c r="B39" s="85"/>
      <c r="C39" s="83"/>
      <c r="D39" s="35"/>
      <c r="E39" s="3"/>
      <c r="F39" s="84"/>
    </row>
    <row r="40" spans="1:6" x14ac:dyDescent="0.2">
      <c r="A40" s="81">
        <f>COUNT($A$7:A39)+1</f>
        <v>9</v>
      </c>
      <c r="B40" s="82" t="s">
        <v>18</v>
      </c>
      <c r="C40" s="83"/>
      <c r="D40" s="35"/>
      <c r="E40" s="3"/>
      <c r="F40" s="84"/>
    </row>
    <row r="41" spans="1:6" ht="38.25" x14ac:dyDescent="0.2">
      <c r="A41" s="76"/>
      <c r="B41" s="10" t="s">
        <v>17</v>
      </c>
      <c r="C41" s="83"/>
      <c r="D41" s="35"/>
      <c r="E41" s="3"/>
      <c r="F41" s="83"/>
    </row>
    <row r="42" spans="1:6" ht="14.25" x14ac:dyDescent="0.2">
      <c r="A42" s="76"/>
      <c r="B42" s="85"/>
      <c r="C42" s="83">
        <v>450</v>
      </c>
      <c r="D42" s="35" t="s">
        <v>44</v>
      </c>
      <c r="E42" s="3"/>
      <c r="F42" s="84">
        <f>C42*E42</f>
        <v>0</v>
      </c>
    </row>
    <row r="43" spans="1:6" x14ac:dyDescent="0.2">
      <c r="A43" s="76"/>
      <c r="B43" s="85"/>
      <c r="C43" s="83"/>
      <c r="D43" s="35"/>
      <c r="E43" s="3"/>
      <c r="F43" s="84"/>
    </row>
    <row r="44" spans="1:6" x14ac:dyDescent="0.2">
      <c r="A44" s="81">
        <f>COUNT($A$7:A43)+1</f>
        <v>10</v>
      </c>
      <c r="B44" s="82" t="s">
        <v>20</v>
      </c>
      <c r="C44" s="83"/>
      <c r="D44" s="35"/>
      <c r="E44" s="3"/>
      <c r="F44" s="84"/>
    </row>
    <row r="45" spans="1:6" ht="38.25" x14ac:dyDescent="0.2">
      <c r="A45" s="76"/>
      <c r="B45" s="10" t="s">
        <v>38</v>
      </c>
      <c r="C45" s="83"/>
      <c r="D45" s="35"/>
      <c r="E45" s="3"/>
      <c r="F45" s="83"/>
    </row>
    <row r="46" spans="1:6" ht="14.25" x14ac:dyDescent="0.2">
      <c r="A46" s="76"/>
      <c r="B46" s="85"/>
      <c r="C46" s="83">
        <v>620</v>
      </c>
      <c r="D46" s="35" t="s">
        <v>39</v>
      </c>
      <c r="E46" s="3"/>
      <c r="F46" s="84">
        <f>C46*E46</f>
        <v>0</v>
      </c>
    </row>
    <row r="47" spans="1:6" x14ac:dyDescent="0.2">
      <c r="A47" s="76"/>
      <c r="B47" s="85"/>
      <c r="C47" s="83"/>
      <c r="D47" s="35"/>
      <c r="E47" s="3"/>
      <c r="F47" s="84"/>
    </row>
    <row r="48" spans="1:6" x14ac:dyDescent="0.2">
      <c r="A48" s="81">
        <f>COUNT($A$7:A47)+1</f>
        <v>11</v>
      </c>
      <c r="B48" s="82" t="s">
        <v>22</v>
      </c>
      <c r="C48" s="83"/>
      <c r="D48" s="35"/>
      <c r="E48" s="3"/>
      <c r="F48" s="83"/>
    </row>
    <row r="49" spans="1:6" ht="38.25" x14ac:dyDescent="0.2">
      <c r="A49" s="76"/>
      <c r="B49" s="10" t="s">
        <v>66</v>
      </c>
      <c r="C49" s="83"/>
      <c r="D49" s="35"/>
      <c r="E49" s="3"/>
      <c r="F49" s="83"/>
    </row>
    <row r="50" spans="1:6" x14ac:dyDescent="0.2">
      <c r="A50" s="76"/>
      <c r="B50" s="85"/>
      <c r="C50" s="83">
        <v>4</v>
      </c>
      <c r="D50" s="35" t="s">
        <v>1</v>
      </c>
      <c r="E50" s="3"/>
      <c r="F50" s="84">
        <f>C50*E50</f>
        <v>0</v>
      </c>
    </row>
    <row r="51" spans="1:6" x14ac:dyDescent="0.2">
      <c r="A51" s="76"/>
      <c r="B51" s="85"/>
      <c r="C51" s="83"/>
      <c r="D51" s="35"/>
      <c r="E51" s="3"/>
      <c r="F51" s="84"/>
    </row>
    <row r="52" spans="1:6" x14ac:dyDescent="0.2">
      <c r="A52" s="81">
        <f>COUNT($A$7:A51)+1</f>
        <v>12</v>
      </c>
      <c r="B52" s="82" t="s">
        <v>24</v>
      </c>
      <c r="C52" s="83"/>
      <c r="D52" s="35"/>
      <c r="E52" s="3"/>
      <c r="F52" s="84"/>
    </row>
    <row r="53" spans="1:6" ht="25.5" x14ac:dyDescent="0.2">
      <c r="A53" s="76"/>
      <c r="B53" s="10" t="s">
        <v>23</v>
      </c>
      <c r="C53" s="83"/>
      <c r="D53" s="35"/>
      <c r="E53" s="3"/>
      <c r="F53" s="83"/>
    </row>
    <row r="54" spans="1:6" x14ac:dyDescent="0.2">
      <c r="A54" s="76"/>
      <c r="B54" s="85"/>
      <c r="C54" s="83">
        <v>4</v>
      </c>
      <c r="D54" s="35" t="s">
        <v>1</v>
      </c>
      <c r="E54" s="3"/>
      <c r="F54" s="84">
        <f>C54*E54</f>
        <v>0</v>
      </c>
    </row>
    <row r="55" spans="1:6" x14ac:dyDescent="0.2">
      <c r="A55" s="76"/>
      <c r="B55" s="85"/>
      <c r="C55" s="83"/>
      <c r="D55" s="35"/>
      <c r="E55" s="3"/>
      <c r="F55" s="83"/>
    </row>
    <row r="56" spans="1:6" x14ac:dyDescent="0.2">
      <c r="A56" s="81">
        <f>COUNT($A$7:A55)+1</f>
        <v>13</v>
      </c>
      <c r="B56" s="82" t="s">
        <v>26</v>
      </c>
      <c r="C56" s="83"/>
      <c r="D56" s="35"/>
      <c r="E56" s="3"/>
      <c r="F56" s="83"/>
    </row>
    <row r="57" spans="1:6" ht="43.15" customHeight="1" x14ac:dyDescent="0.2">
      <c r="A57" s="76"/>
      <c r="B57" s="10" t="s">
        <v>25</v>
      </c>
      <c r="C57" s="83"/>
      <c r="D57" s="35"/>
      <c r="E57" s="3"/>
      <c r="F57" s="83"/>
    </row>
    <row r="58" spans="1:6" x14ac:dyDescent="0.2">
      <c r="A58" s="76"/>
      <c r="B58" s="85" t="s">
        <v>54</v>
      </c>
      <c r="C58" s="83">
        <v>10</v>
      </c>
      <c r="D58" s="35" t="s">
        <v>1</v>
      </c>
      <c r="E58" s="3"/>
      <c r="F58" s="84">
        <f>C58*E58</f>
        <v>0</v>
      </c>
    </row>
    <row r="59" spans="1:6" x14ac:dyDescent="0.2">
      <c r="A59" s="76"/>
      <c r="B59" s="85"/>
      <c r="C59" s="83"/>
      <c r="D59" s="35"/>
      <c r="E59" s="3"/>
      <c r="F59" s="84"/>
    </row>
    <row r="60" spans="1:6" x14ac:dyDescent="0.2">
      <c r="A60" s="81">
        <f>COUNT($A$7:A59)+1</f>
        <v>14</v>
      </c>
      <c r="B60" s="82" t="s">
        <v>32</v>
      </c>
      <c r="C60" s="83"/>
      <c r="D60" s="35"/>
      <c r="E60" s="3"/>
      <c r="F60" s="83"/>
    </row>
    <row r="61" spans="1:6" x14ac:dyDescent="0.2">
      <c r="A61" s="76"/>
      <c r="B61" s="10" t="s">
        <v>33</v>
      </c>
      <c r="C61" s="83"/>
      <c r="D61" s="35"/>
      <c r="E61" s="3"/>
      <c r="F61" s="83"/>
    </row>
    <row r="62" spans="1:6" ht="14.25" x14ac:dyDescent="0.2">
      <c r="A62" s="76"/>
      <c r="B62" s="85"/>
      <c r="C62" s="83">
        <v>0</v>
      </c>
      <c r="D62" s="35" t="s">
        <v>39</v>
      </c>
      <c r="E62" s="3"/>
      <c r="F62" s="84">
        <f>C62*E62</f>
        <v>0</v>
      </c>
    </row>
    <row r="63" spans="1:6" x14ac:dyDescent="0.2">
      <c r="A63" s="76"/>
      <c r="B63" s="78"/>
    </row>
    <row r="64" spans="1:6" ht="25.5" x14ac:dyDescent="0.2">
      <c r="A64" s="81">
        <f>COUNT($A$7:A63)+1</f>
        <v>15</v>
      </c>
      <c r="B64" s="82" t="s">
        <v>27</v>
      </c>
      <c r="C64" s="83"/>
      <c r="D64" s="35"/>
      <c r="E64" s="21"/>
      <c r="F64" s="83"/>
    </row>
    <row r="65" spans="1:6" ht="99" customHeight="1" x14ac:dyDescent="0.2">
      <c r="A65" s="90"/>
      <c r="B65" s="10" t="s">
        <v>68</v>
      </c>
      <c r="C65" s="83"/>
      <c r="D65" s="35"/>
      <c r="E65" s="3"/>
      <c r="F65" s="83"/>
    </row>
    <row r="66" spans="1:6" x14ac:dyDescent="0.2">
      <c r="A66" s="81"/>
      <c r="B66" s="91"/>
      <c r="C66" s="92"/>
      <c r="D66" s="93">
        <v>0.02</v>
      </c>
      <c r="E66" s="4"/>
      <c r="F66" s="84">
        <f>SUM(F7:F65)*D66</f>
        <v>0</v>
      </c>
    </row>
    <row r="67" spans="1:6" x14ac:dyDescent="0.2">
      <c r="A67" s="90"/>
      <c r="B67" s="85"/>
      <c r="C67" s="83"/>
      <c r="D67" s="35"/>
      <c r="E67" s="21"/>
      <c r="F67" s="84"/>
    </row>
    <row r="68" spans="1:6" x14ac:dyDescent="0.2">
      <c r="A68" s="81">
        <f>COUNT($A$7:A67)+1</f>
        <v>16</v>
      </c>
      <c r="B68" s="82" t="s">
        <v>29</v>
      </c>
      <c r="C68" s="83"/>
      <c r="D68" s="35"/>
      <c r="E68" s="21"/>
      <c r="F68" s="84"/>
    </row>
    <row r="69" spans="1:6" ht="38.25" x14ac:dyDescent="0.2">
      <c r="A69" s="90"/>
      <c r="B69" s="10" t="s">
        <v>28</v>
      </c>
      <c r="C69" s="83"/>
      <c r="D69" s="35"/>
      <c r="E69" s="4"/>
      <c r="F69" s="84"/>
    </row>
    <row r="70" spans="1:6" x14ac:dyDescent="0.2">
      <c r="A70" s="90"/>
      <c r="B70" s="85"/>
      <c r="C70" s="92"/>
      <c r="D70" s="93">
        <v>0.05</v>
      </c>
      <c r="E70" s="4"/>
      <c r="F70" s="84">
        <f>SUM(F7:F64)*D70</f>
        <v>0</v>
      </c>
    </row>
    <row r="71" spans="1:6" x14ac:dyDescent="0.2">
      <c r="A71" s="90"/>
      <c r="B71" s="85"/>
      <c r="C71" s="83"/>
      <c r="D71" s="35"/>
      <c r="E71" s="4"/>
      <c r="F71" s="83"/>
    </row>
    <row r="72" spans="1:6" x14ac:dyDescent="0.2">
      <c r="A72" s="81">
        <f>COUNT($A$7:A71)+1</f>
        <v>17</v>
      </c>
      <c r="B72" s="82" t="s">
        <v>31</v>
      </c>
      <c r="C72" s="83"/>
      <c r="D72" s="35"/>
      <c r="E72" s="4"/>
      <c r="F72" s="83"/>
    </row>
    <row r="73" spans="1:6" ht="38.25" x14ac:dyDescent="0.2">
      <c r="A73" s="90"/>
      <c r="B73" s="10" t="s">
        <v>30</v>
      </c>
      <c r="C73" s="92"/>
      <c r="D73" s="93">
        <v>0.1</v>
      </c>
      <c r="E73" s="4"/>
      <c r="F73" s="84">
        <f>SUM(F7:F64)*D73</f>
        <v>0</v>
      </c>
    </row>
    <row r="74" spans="1:6" x14ac:dyDescent="0.2">
      <c r="A74" s="67"/>
      <c r="B74" s="78"/>
      <c r="C74" s="83"/>
      <c r="D74" s="35"/>
      <c r="E74" s="21"/>
      <c r="F74" s="83"/>
    </row>
    <row r="75" spans="1:6" x14ac:dyDescent="0.2">
      <c r="A75" s="70"/>
      <c r="B75" s="94" t="s">
        <v>2</v>
      </c>
      <c r="C75" s="72"/>
      <c r="D75" s="73"/>
      <c r="E75" s="22" t="s">
        <v>43</v>
      </c>
      <c r="F75" s="74">
        <f>SUM(F7:F74)</f>
        <v>0</v>
      </c>
    </row>
    <row r="76" spans="1:6" x14ac:dyDescent="0.2">
      <c r="A76" s="75"/>
      <c r="B76" s="78"/>
      <c r="C76" s="69"/>
      <c r="D76" s="37"/>
      <c r="E76" s="23"/>
      <c r="F76" s="69"/>
    </row>
    <row r="77" spans="1:6" x14ac:dyDescent="0.2">
      <c r="A77" s="76"/>
      <c r="B77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1" manualBreakCount="1">
    <brk id="55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/>
  <dimension ref="A1:G77"/>
  <sheetViews>
    <sheetView topLeftCell="A61" zoomScale="120" zoomScaleNormal="120" zoomScaleSheetLayoutView="100" workbookViewId="0"/>
  </sheetViews>
  <sheetFormatPr defaultColWidth="9.140625" defaultRowHeight="12.75" x14ac:dyDescent="0.2"/>
  <cols>
    <col min="1" max="1" width="4.7109375" style="79" customWidth="1"/>
    <col min="2" max="2" width="37.7109375" style="80" customWidth="1"/>
    <col min="3" max="3" width="6.7109375" style="77" customWidth="1"/>
    <col min="4" max="4" width="4.7109375" style="51" customWidth="1"/>
    <col min="5" max="5" width="14.7109375" style="2" customWidth="1"/>
    <col min="6" max="6" width="14.7109375" style="77" customWidth="1"/>
    <col min="7" max="16384" width="9.140625" style="51"/>
  </cols>
  <sheetData>
    <row r="1" spans="1:7" s="44" customFormat="1" ht="15.75" x14ac:dyDescent="0.25">
      <c r="A1" s="40" t="s">
        <v>52</v>
      </c>
      <c r="B1" s="7" t="s">
        <v>9</v>
      </c>
      <c r="C1" s="41"/>
      <c r="D1" s="42"/>
      <c r="E1" s="8"/>
      <c r="F1" s="43"/>
    </row>
    <row r="2" spans="1:7" s="44" customFormat="1" ht="15.75" x14ac:dyDescent="0.25">
      <c r="A2" s="40" t="s">
        <v>53</v>
      </c>
      <c r="B2" s="7" t="s">
        <v>10</v>
      </c>
      <c r="C2" s="41"/>
      <c r="D2" s="42"/>
      <c r="E2" s="8"/>
      <c r="F2" s="43"/>
    </row>
    <row r="3" spans="1:7" s="44" customFormat="1" ht="15.75" x14ac:dyDescent="0.25">
      <c r="A3" s="97" t="s">
        <v>86</v>
      </c>
      <c r="B3" s="7" t="s">
        <v>134</v>
      </c>
      <c r="C3" s="41"/>
      <c r="D3" s="42"/>
      <c r="E3" s="8"/>
      <c r="F3" s="43"/>
    </row>
    <row r="4" spans="1:7" s="44" customFormat="1" ht="15.75" x14ac:dyDescent="0.25">
      <c r="A4" s="40"/>
      <c r="B4" s="7" t="s">
        <v>135</v>
      </c>
      <c r="C4" s="41"/>
      <c r="D4" s="42"/>
      <c r="E4" s="8"/>
      <c r="F4" s="43"/>
    </row>
    <row r="5" spans="1:7" ht="60.75" x14ac:dyDescent="0.2">
      <c r="A5" s="46" t="s">
        <v>0</v>
      </c>
      <c r="B5" s="47" t="s">
        <v>132</v>
      </c>
      <c r="C5" s="48" t="s">
        <v>11</v>
      </c>
      <c r="D5" s="48" t="s">
        <v>12</v>
      </c>
      <c r="E5" s="17" t="s">
        <v>40</v>
      </c>
      <c r="F5" s="49" t="s">
        <v>41</v>
      </c>
      <c r="G5" s="50"/>
    </row>
    <row r="6" spans="1:7" x14ac:dyDescent="0.2">
      <c r="A6" s="52">
        <v>1</v>
      </c>
      <c r="B6" s="53"/>
      <c r="C6" s="54"/>
      <c r="D6" s="55"/>
      <c r="E6" s="9"/>
      <c r="F6" s="54"/>
    </row>
    <row r="7" spans="1:7" x14ac:dyDescent="0.2">
      <c r="A7" s="81">
        <f>COUNT(A6+1)</f>
        <v>1</v>
      </c>
      <c r="B7" s="82" t="s">
        <v>13</v>
      </c>
      <c r="C7" s="83"/>
      <c r="D7" s="35"/>
      <c r="E7" s="3"/>
      <c r="F7" s="84"/>
    </row>
    <row r="8" spans="1:7" ht="51" x14ac:dyDescent="0.2">
      <c r="A8" s="81"/>
      <c r="B8" s="10" t="s">
        <v>55</v>
      </c>
      <c r="C8" s="83"/>
      <c r="D8" s="35"/>
      <c r="E8" s="3"/>
      <c r="F8" s="84"/>
    </row>
    <row r="9" spans="1:7" ht="14.25" x14ac:dyDescent="0.2">
      <c r="A9" s="81"/>
      <c r="B9" s="85"/>
      <c r="C9" s="83">
        <v>55</v>
      </c>
      <c r="D9" s="35" t="s">
        <v>39</v>
      </c>
      <c r="E9" s="3"/>
      <c r="F9" s="84">
        <f>C9*E9</f>
        <v>0</v>
      </c>
    </row>
    <row r="10" spans="1:7" x14ac:dyDescent="0.2">
      <c r="A10" s="76"/>
      <c r="B10" s="5"/>
      <c r="C10" s="87"/>
      <c r="D10" s="88"/>
      <c r="E10" s="20"/>
      <c r="F10" s="87"/>
    </row>
    <row r="11" spans="1:7" x14ac:dyDescent="0.2">
      <c r="A11" s="81">
        <f>COUNT($A$7:A10)+1</f>
        <v>2</v>
      </c>
      <c r="B11" s="82" t="s">
        <v>16</v>
      </c>
      <c r="C11" s="83"/>
      <c r="D11" s="35"/>
      <c r="E11" s="3"/>
      <c r="F11" s="84"/>
    </row>
    <row r="12" spans="1:7" ht="25.5" x14ac:dyDescent="0.2">
      <c r="A12" s="76"/>
      <c r="B12" s="10" t="s">
        <v>15</v>
      </c>
      <c r="C12" s="83"/>
      <c r="D12" s="35"/>
      <c r="E12" s="3"/>
      <c r="F12" s="83"/>
    </row>
    <row r="13" spans="1:7" ht="14.25" x14ac:dyDescent="0.2">
      <c r="A13" s="76"/>
      <c r="B13" s="85"/>
      <c r="C13" s="83">
        <v>30</v>
      </c>
      <c r="D13" s="35" t="s">
        <v>45</v>
      </c>
      <c r="E13" s="3"/>
      <c r="F13" s="84">
        <f>C13*E13</f>
        <v>0</v>
      </c>
    </row>
    <row r="14" spans="1:7" x14ac:dyDescent="0.2">
      <c r="A14" s="76"/>
      <c r="B14" s="85"/>
      <c r="C14" s="83"/>
      <c r="D14" s="35"/>
      <c r="E14" s="3"/>
      <c r="F14" s="84"/>
    </row>
    <row r="15" spans="1:7" x14ac:dyDescent="0.2">
      <c r="A15" s="81">
        <f>COUNT($A$7:A14)+1</f>
        <v>3</v>
      </c>
      <c r="B15" s="86" t="s">
        <v>59</v>
      </c>
      <c r="C15" s="87"/>
      <c r="D15" s="88"/>
      <c r="E15" s="20"/>
      <c r="F15" s="87"/>
    </row>
    <row r="16" spans="1:7" ht="63.75" x14ac:dyDescent="0.2">
      <c r="A16" s="76"/>
      <c r="B16" s="10" t="s">
        <v>148</v>
      </c>
      <c r="C16" s="87"/>
      <c r="D16" s="88"/>
      <c r="E16" s="20"/>
      <c r="F16" s="87"/>
    </row>
    <row r="17" spans="1:6" ht="14.25" x14ac:dyDescent="0.2">
      <c r="A17" s="76"/>
      <c r="B17" s="5" t="s">
        <v>35</v>
      </c>
      <c r="C17" s="87">
        <v>25</v>
      </c>
      <c r="D17" s="88" t="s">
        <v>44</v>
      </c>
      <c r="E17" s="20"/>
      <c r="F17" s="89">
        <f>C17*E17</f>
        <v>0</v>
      </c>
    </row>
    <row r="18" spans="1:6" ht="14.25" x14ac:dyDescent="0.2">
      <c r="A18" s="76"/>
      <c r="B18" s="5" t="s">
        <v>36</v>
      </c>
      <c r="C18" s="87">
        <v>5</v>
      </c>
      <c r="D18" s="88" t="s">
        <v>44</v>
      </c>
      <c r="E18" s="20"/>
      <c r="F18" s="89">
        <f>C18*E18</f>
        <v>0</v>
      </c>
    </row>
    <row r="19" spans="1:6" x14ac:dyDescent="0.2">
      <c r="A19" s="76"/>
      <c r="B19" s="5"/>
      <c r="C19" s="87"/>
      <c r="D19" s="88"/>
      <c r="E19" s="20"/>
      <c r="F19" s="89"/>
    </row>
    <row r="20" spans="1:6" x14ac:dyDescent="0.2">
      <c r="A20" s="81">
        <f>COUNT($A$7:A19)+1</f>
        <v>4</v>
      </c>
      <c r="B20" s="86" t="s">
        <v>149</v>
      </c>
      <c r="C20" s="87"/>
      <c r="D20" s="88"/>
      <c r="E20" s="20"/>
      <c r="F20" s="89"/>
    </row>
    <row r="21" spans="1:6" ht="216.75" x14ac:dyDescent="0.2">
      <c r="A21" s="76"/>
      <c r="B21" s="10" t="s">
        <v>150</v>
      </c>
      <c r="C21" s="87"/>
      <c r="D21" s="88"/>
      <c r="E21" s="20"/>
      <c r="F21" s="89"/>
    </row>
    <row r="22" spans="1:6" ht="14.25" x14ac:dyDescent="0.2">
      <c r="A22" s="76"/>
      <c r="B22" s="5"/>
      <c r="C22" s="87">
        <v>35</v>
      </c>
      <c r="D22" s="88" t="s">
        <v>44</v>
      </c>
      <c r="E22" s="20"/>
      <c r="F22" s="89">
        <f>C22*E22</f>
        <v>0</v>
      </c>
    </row>
    <row r="23" spans="1:6" x14ac:dyDescent="0.2">
      <c r="A23" s="76"/>
      <c r="B23" s="5"/>
      <c r="C23" s="87"/>
      <c r="D23" s="88"/>
      <c r="E23" s="20"/>
      <c r="F23" s="89"/>
    </row>
    <row r="24" spans="1:6" x14ac:dyDescent="0.2">
      <c r="A24" s="81">
        <f>COUNT($A$7:A20)+1</f>
        <v>5</v>
      </c>
      <c r="B24" s="82" t="s">
        <v>19</v>
      </c>
      <c r="C24" s="87"/>
      <c r="D24" s="88"/>
      <c r="E24" s="20"/>
      <c r="F24" s="89"/>
    </row>
    <row r="25" spans="1:6" ht="76.5" x14ac:dyDescent="0.2">
      <c r="A25" s="76"/>
      <c r="B25" s="10" t="s">
        <v>60</v>
      </c>
      <c r="C25" s="87"/>
      <c r="D25" s="88"/>
      <c r="E25" s="20"/>
      <c r="F25" s="89"/>
    </row>
    <row r="26" spans="1:6" ht="14.25" x14ac:dyDescent="0.2">
      <c r="A26" s="76"/>
      <c r="B26" s="5"/>
      <c r="C26" s="87">
        <v>10</v>
      </c>
      <c r="D26" s="35" t="s">
        <v>44</v>
      </c>
      <c r="E26" s="3"/>
      <c r="F26" s="84">
        <f>C26*E26</f>
        <v>0</v>
      </c>
    </row>
    <row r="27" spans="1:6" x14ac:dyDescent="0.2">
      <c r="A27" s="76"/>
      <c r="B27" s="10"/>
      <c r="C27" s="87"/>
      <c r="D27" s="35"/>
      <c r="E27" s="3"/>
      <c r="F27" s="84"/>
    </row>
    <row r="28" spans="1:6" x14ac:dyDescent="0.2">
      <c r="A28" s="81">
        <f>COUNT($A$7:A27)+1</f>
        <v>6</v>
      </c>
      <c r="B28" s="82" t="s">
        <v>21</v>
      </c>
      <c r="C28" s="87"/>
      <c r="D28" s="88"/>
      <c r="E28" s="20"/>
      <c r="F28" s="89"/>
    </row>
    <row r="29" spans="1:6" ht="63.75" x14ac:dyDescent="0.2">
      <c r="A29" s="76"/>
      <c r="B29" s="10" t="s">
        <v>61</v>
      </c>
      <c r="C29" s="87"/>
      <c r="D29" s="88"/>
      <c r="E29" s="20"/>
      <c r="F29" s="89"/>
    </row>
    <row r="30" spans="1:6" ht="14.25" x14ac:dyDescent="0.2">
      <c r="A30" s="76"/>
      <c r="B30" s="5"/>
      <c r="C30" s="87">
        <v>10</v>
      </c>
      <c r="D30" s="35" t="s">
        <v>44</v>
      </c>
      <c r="E30" s="3"/>
      <c r="F30" s="84">
        <f>C30*E30</f>
        <v>0</v>
      </c>
    </row>
    <row r="31" spans="1:6" x14ac:dyDescent="0.2">
      <c r="A31" s="76"/>
      <c r="B31" s="5"/>
      <c r="C31" s="87"/>
      <c r="D31" s="88"/>
      <c r="E31" s="20"/>
      <c r="F31" s="89"/>
    </row>
    <row r="32" spans="1:6" x14ac:dyDescent="0.2">
      <c r="A32" s="81">
        <f>COUNT($A$7:A31)+1</f>
        <v>7</v>
      </c>
      <c r="B32" s="82" t="s">
        <v>62</v>
      </c>
      <c r="C32" s="83"/>
      <c r="D32" s="35"/>
      <c r="E32" s="3"/>
      <c r="F32" s="84"/>
    </row>
    <row r="33" spans="1:6" ht="76.5" x14ac:dyDescent="0.2">
      <c r="A33" s="76"/>
      <c r="B33" s="10" t="s">
        <v>63</v>
      </c>
      <c r="C33" s="83"/>
      <c r="D33" s="35"/>
      <c r="E33" s="3"/>
      <c r="F33" s="84"/>
    </row>
    <row r="34" spans="1:6" ht="14.25" x14ac:dyDescent="0.2">
      <c r="A34" s="76"/>
      <c r="B34" s="85"/>
      <c r="C34" s="83">
        <v>5</v>
      </c>
      <c r="D34" s="35" t="s">
        <v>44</v>
      </c>
      <c r="E34" s="3"/>
      <c r="F34" s="84">
        <f>C34*E34</f>
        <v>0</v>
      </c>
    </row>
    <row r="35" spans="1:6" x14ac:dyDescent="0.2">
      <c r="A35" s="76"/>
      <c r="B35" s="5"/>
      <c r="C35" s="87"/>
      <c r="D35" s="88"/>
      <c r="E35" s="20"/>
      <c r="F35" s="89"/>
    </row>
    <row r="36" spans="1:6" x14ac:dyDescent="0.2">
      <c r="A36" s="81">
        <f>COUNT($A$7:A35)+1</f>
        <v>8</v>
      </c>
      <c r="B36" s="82" t="s">
        <v>64</v>
      </c>
      <c r="C36" s="83"/>
      <c r="D36" s="35"/>
      <c r="E36" s="3"/>
      <c r="F36" s="83"/>
    </row>
    <row r="37" spans="1:6" ht="63.75" x14ac:dyDescent="0.2">
      <c r="A37" s="76"/>
      <c r="B37" s="10" t="s">
        <v>65</v>
      </c>
      <c r="C37" s="83"/>
      <c r="D37" s="35"/>
      <c r="E37" s="3"/>
      <c r="F37" s="83"/>
    </row>
    <row r="38" spans="1:6" ht="14.25" x14ac:dyDescent="0.2">
      <c r="A38" s="76"/>
      <c r="B38" s="85"/>
      <c r="C38" s="83">
        <v>5</v>
      </c>
      <c r="D38" s="35" t="s">
        <v>44</v>
      </c>
      <c r="E38" s="3"/>
      <c r="F38" s="84">
        <f>C38*E38</f>
        <v>0</v>
      </c>
    </row>
    <row r="39" spans="1:6" x14ac:dyDescent="0.2">
      <c r="A39" s="76"/>
      <c r="B39" s="85"/>
      <c r="C39" s="83"/>
      <c r="D39" s="35"/>
      <c r="E39" s="3"/>
      <c r="F39" s="84"/>
    </row>
    <row r="40" spans="1:6" x14ac:dyDescent="0.2">
      <c r="A40" s="81">
        <f>COUNT($A$7:A39)+1</f>
        <v>9</v>
      </c>
      <c r="B40" s="82" t="s">
        <v>18</v>
      </c>
      <c r="C40" s="83"/>
      <c r="D40" s="35"/>
      <c r="E40" s="3"/>
      <c r="F40" s="84"/>
    </row>
    <row r="41" spans="1:6" ht="38.25" x14ac:dyDescent="0.2">
      <c r="A41" s="76"/>
      <c r="B41" s="10" t="s">
        <v>17</v>
      </c>
      <c r="C41" s="83"/>
      <c r="D41" s="35"/>
      <c r="E41" s="3"/>
      <c r="F41" s="83"/>
    </row>
    <row r="42" spans="1:6" ht="14.25" x14ac:dyDescent="0.2">
      <c r="A42" s="76"/>
      <c r="B42" s="85"/>
      <c r="C42" s="83">
        <v>25</v>
      </c>
      <c r="D42" s="35" t="s">
        <v>44</v>
      </c>
      <c r="E42" s="3"/>
      <c r="F42" s="84">
        <f>C42*E42</f>
        <v>0</v>
      </c>
    </row>
    <row r="43" spans="1:6" x14ac:dyDescent="0.2">
      <c r="A43" s="76"/>
      <c r="B43" s="85"/>
      <c r="C43" s="83"/>
      <c r="D43" s="35"/>
      <c r="E43" s="3"/>
      <c r="F43" s="84"/>
    </row>
    <row r="44" spans="1:6" x14ac:dyDescent="0.2">
      <c r="A44" s="81">
        <f>COUNT($A$7:A43)+1</f>
        <v>10</v>
      </c>
      <c r="B44" s="82" t="s">
        <v>20</v>
      </c>
      <c r="C44" s="83"/>
      <c r="D44" s="35"/>
      <c r="E44" s="3"/>
      <c r="F44" s="84"/>
    </row>
    <row r="45" spans="1:6" ht="38.25" x14ac:dyDescent="0.2">
      <c r="A45" s="76"/>
      <c r="B45" s="10" t="s">
        <v>38</v>
      </c>
      <c r="C45" s="83"/>
      <c r="D45" s="35"/>
      <c r="E45" s="3"/>
      <c r="F45" s="83"/>
    </row>
    <row r="46" spans="1:6" ht="14.25" x14ac:dyDescent="0.2">
      <c r="A46" s="76"/>
      <c r="B46" s="85"/>
      <c r="C46" s="83">
        <v>55</v>
      </c>
      <c r="D46" s="35" t="s">
        <v>39</v>
      </c>
      <c r="E46" s="3"/>
      <c r="F46" s="84">
        <f>C46*E46</f>
        <v>0</v>
      </c>
    </row>
    <row r="47" spans="1:6" x14ac:dyDescent="0.2">
      <c r="A47" s="76"/>
      <c r="B47" s="85"/>
      <c r="C47" s="83"/>
      <c r="D47" s="35"/>
      <c r="E47" s="3"/>
      <c r="F47" s="84"/>
    </row>
    <row r="48" spans="1:6" x14ac:dyDescent="0.2">
      <c r="A48" s="81">
        <f>COUNT($A$7:A47)+1</f>
        <v>11</v>
      </c>
      <c r="B48" s="82" t="s">
        <v>22</v>
      </c>
      <c r="C48" s="83"/>
      <c r="D48" s="35"/>
      <c r="E48" s="3"/>
      <c r="F48" s="83"/>
    </row>
    <row r="49" spans="1:6" ht="38.25" x14ac:dyDescent="0.2">
      <c r="A49" s="76"/>
      <c r="B49" s="10" t="s">
        <v>66</v>
      </c>
      <c r="C49" s="83"/>
      <c r="D49" s="35"/>
      <c r="E49" s="3"/>
      <c r="F49" s="83"/>
    </row>
    <row r="50" spans="1:6" x14ac:dyDescent="0.2">
      <c r="A50" s="76"/>
      <c r="B50" s="85"/>
      <c r="C50" s="83">
        <v>2</v>
      </c>
      <c r="D50" s="35" t="s">
        <v>1</v>
      </c>
      <c r="E50" s="3"/>
      <c r="F50" s="84">
        <f>C50*E50</f>
        <v>0</v>
      </c>
    </row>
    <row r="51" spans="1:6" x14ac:dyDescent="0.2">
      <c r="A51" s="76"/>
      <c r="B51" s="85"/>
      <c r="C51" s="83"/>
      <c r="D51" s="35"/>
      <c r="E51" s="3"/>
      <c r="F51" s="84"/>
    </row>
    <row r="52" spans="1:6" x14ac:dyDescent="0.2">
      <c r="A52" s="81">
        <f>COUNT($A$7:A51)+1</f>
        <v>12</v>
      </c>
      <c r="B52" s="82" t="s">
        <v>24</v>
      </c>
      <c r="C52" s="83"/>
      <c r="D52" s="35"/>
      <c r="E52" s="3"/>
      <c r="F52" s="84"/>
    </row>
    <row r="53" spans="1:6" ht="25.5" x14ac:dyDescent="0.2">
      <c r="A53" s="76"/>
      <c r="B53" s="10" t="s">
        <v>23</v>
      </c>
      <c r="C53" s="83"/>
      <c r="D53" s="35"/>
      <c r="E53" s="3"/>
      <c r="F53" s="83"/>
    </row>
    <row r="54" spans="1:6" x14ac:dyDescent="0.2">
      <c r="A54" s="76"/>
      <c r="B54" s="85"/>
      <c r="C54" s="83">
        <v>2</v>
      </c>
      <c r="D54" s="35" t="s">
        <v>1</v>
      </c>
      <c r="E54" s="3"/>
      <c r="F54" s="84">
        <f>C54*E54</f>
        <v>0</v>
      </c>
    </row>
    <row r="55" spans="1:6" x14ac:dyDescent="0.2">
      <c r="A55" s="76"/>
      <c r="B55" s="85"/>
      <c r="C55" s="83"/>
      <c r="D55" s="35"/>
      <c r="E55" s="3"/>
      <c r="F55" s="83"/>
    </row>
    <row r="56" spans="1:6" x14ac:dyDescent="0.2">
      <c r="A56" s="81">
        <f>COUNT($A$7:A55)+1</f>
        <v>13</v>
      </c>
      <c r="B56" s="82" t="s">
        <v>26</v>
      </c>
      <c r="C56" s="83"/>
      <c r="D56" s="35"/>
      <c r="E56" s="3"/>
      <c r="F56" s="83"/>
    </row>
    <row r="57" spans="1:6" ht="43.15" customHeight="1" x14ac:dyDescent="0.2">
      <c r="A57" s="76"/>
      <c r="B57" s="10" t="s">
        <v>25</v>
      </c>
      <c r="C57" s="83"/>
      <c r="D57" s="35"/>
      <c r="E57" s="3"/>
      <c r="F57" s="83"/>
    </row>
    <row r="58" spans="1:6" x14ac:dyDescent="0.2">
      <c r="A58" s="76"/>
      <c r="B58" s="85" t="s">
        <v>54</v>
      </c>
      <c r="C58" s="83">
        <v>1</v>
      </c>
      <c r="D58" s="35" t="s">
        <v>1</v>
      </c>
      <c r="E58" s="3"/>
      <c r="F58" s="84">
        <f>C58*E58</f>
        <v>0</v>
      </c>
    </row>
    <row r="59" spans="1:6" x14ac:dyDescent="0.2">
      <c r="A59" s="76"/>
      <c r="B59" s="85"/>
      <c r="C59" s="83"/>
      <c r="D59" s="35"/>
      <c r="E59" s="3"/>
      <c r="F59" s="84"/>
    </row>
    <row r="60" spans="1:6" x14ac:dyDescent="0.2">
      <c r="A60" s="81">
        <f>COUNT($A$7:A59)+1</f>
        <v>14</v>
      </c>
      <c r="B60" s="82" t="s">
        <v>32</v>
      </c>
      <c r="C60" s="83"/>
      <c r="D60" s="35"/>
      <c r="E60" s="3"/>
      <c r="F60" s="83"/>
    </row>
    <row r="61" spans="1:6" x14ac:dyDescent="0.2">
      <c r="A61" s="76"/>
      <c r="B61" s="10" t="s">
        <v>33</v>
      </c>
      <c r="C61" s="83"/>
      <c r="D61" s="35"/>
      <c r="E61" s="3"/>
      <c r="F61" s="83"/>
    </row>
    <row r="62" spans="1:6" ht="14.25" x14ac:dyDescent="0.2">
      <c r="A62" s="76"/>
      <c r="B62" s="85"/>
      <c r="C62" s="83">
        <v>0</v>
      </c>
      <c r="D62" s="35" t="s">
        <v>39</v>
      </c>
      <c r="E62" s="3"/>
      <c r="F62" s="84">
        <f>C62*E62</f>
        <v>0</v>
      </c>
    </row>
    <row r="63" spans="1:6" x14ac:dyDescent="0.2">
      <c r="A63" s="76"/>
      <c r="B63" s="78"/>
    </row>
    <row r="64" spans="1:6" ht="25.5" x14ac:dyDescent="0.2">
      <c r="A64" s="81">
        <f>COUNT($A$7:A63)+1</f>
        <v>15</v>
      </c>
      <c r="B64" s="82" t="s">
        <v>27</v>
      </c>
      <c r="C64" s="83"/>
      <c r="D64" s="35"/>
      <c r="E64" s="21"/>
      <c r="F64" s="83"/>
    </row>
    <row r="65" spans="1:6" ht="99" customHeight="1" x14ac:dyDescent="0.2">
      <c r="A65" s="90"/>
      <c r="B65" s="10" t="s">
        <v>68</v>
      </c>
      <c r="C65" s="83"/>
      <c r="D65" s="35"/>
      <c r="E65" s="3"/>
      <c r="F65" s="83"/>
    </row>
    <row r="66" spans="1:6" x14ac:dyDescent="0.2">
      <c r="A66" s="81"/>
      <c r="B66" s="91"/>
      <c r="C66" s="92"/>
      <c r="D66" s="93">
        <v>0.02</v>
      </c>
      <c r="E66" s="4"/>
      <c r="F66" s="84">
        <f>SUM(F7:F65)*D66</f>
        <v>0</v>
      </c>
    </row>
    <row r="67" spans="1:6" x14ac:dyDescent="0.2">
      <c r="A67" s="90"/>
      <c r="B67" s="85"/>
      <c r="C67" s="83"/>
      <c r="D67" s="35"/>
      <c r="E67" s="21"/>
      <c r="F67" s="84"/>
    </row>
    <row r="68" spans="1:6" x14ac:dyDescent="0.2">
      <c r="A68" s="81">
        <f>COUNT($A$7:A67)+1</f>
        <v>16</v>
      </c>
      <c r="B68" s="82" t="s">
        <v>29</v>
      </c>
      <c r="C68" s="83"/>
      <c r="D68" s="35"/>
      <c r="E68" s="21"/>
      <c r="F68" s="84"/>
    </row>
    <row r="69" spans="1:6" ht="38.25" x14ac:dyDescent="0.2">
      <c r="A69" s="90"/>
      <c r="B69" s="10" t="s">
        <v>28</v>
      </c>
      <c r="C69" s="83"/>
      <c r="D69" s="35"/>
      <c r="E69" s="4"/>
      <c r="F69" s="84"/>
    </row>
    <row r="70" spans="1:6" x14ac:dyDescent="0.2">
      <c r="A70" s="90"/>
      <c r="B70" s="85"/>
      <c r="C70" s="92"/>
      <c r="D70" s="93">
        <v>0.05</v>
      </c>
      <c r="E70" s="4"/>
      <c r="F70" s="84">
        <f>SUM(F7:F64)*D70</f>
        <v>0</v>
      </c>
    </row>
    <row r="71" spans="1:6" x14ac:dyDescent="0.2">
      <c r="A71" s="90"/>
      <c r="B71" s="85"/>
      <c r="C71" s="83"/>
      <c r="D71" s="35"/>
      <c r="E71" s="4"/>
      <c r="F71" s="83"/>
    </row>
    <row r="72" spans="1:6" x14ac:dyDescent="0.2">
      <c r="A72" s="81">
        <f>COUNT($A$7:A71)+1</f>
        <v>17</v>
      </c>
      <c r="B72" s="82" t="s">
        <v>31</v>
      </c>
      <c r="C72" s="83"/>
      <c r="D72" s="35"/>
      <c r="E72" s="4"/>
      <c r="F72" s="83"/>
    </row>
    <row r="73" spans="1:6" ht="38.25" x14ac:dyDescent="0.2">
      <c r="A73" s="90"/>
      <c r="B73" s="10" t="s">
        <v>30</v>
      </c>
      <c r="C73" s="92"/>
      <c r="D73" s="93">
        <v>0.1</v>
      </c>
      <c r="E73" s="4"/>
      <c r="F73" s="84">
        <f>SUM(F7:F64)*D73</f>
        <v>0</v>
      </c>
    </row>
    <row r="74" spans="1:6" x14ac:dyDescent="0.2">
      <c r="A74" s="67"/>
      <c r="B74" s="78"/>
      <c r="C74" s="83"/>
      <c r="D74" s="35"/>
      <c r="E74" s="21"/>
      <c r="F74" s="83"/>
    </row>
    <row r="75" spans="1:6" x14ac:dyDescent="0.2">
      <c r="A75" s="70"/>
      <c r="B75" s="94" t="s">
        <v>2</v>
      </c>
      <c r="C75" s="72"/>
      <c r="D75" s="73"/>
      <c r="E75" s="22" t="s">
        <v>43</v>
      </c>
      <c r="F75" s="74">
        <f>SUM(F7:F74)</f>
        <v>0</v>
      </c>
    </row>
    <row r="76" spans="1:6" x14ac:dyDescent="0.2">
      <c r="A76" s="75"/>
      <c r="B76" s="78"/>
      <c r="C76" s="69"/>
      <c r="D76" s="37"/>
      <c r="E76" s="23"/>
      <c r="F76" s="69"/>
    </row>
    <row r="77" spans="1:6" x14ac:dyDescent="0.2">
      <c r="A77" s="76"/>
      <c r="B77" s="78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1" manualBreakCount="1">
    <brk id="5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15</vt:i4>
      </vt:variant>
      <vt:variant>
        <vt:lpstr>Imenovani obsegi</vt:lpstr>
      </vt:variant>
      <vt:variant>
        <vt:i4>30</vt:i4>
      </vt:variant>
    </vt:vector>
  </HeadingPairs>
  <TitlesOfParts>
    <vt:vector size="45" baseType="lpstr">
      <vt:lpstr>Rekapitulacija</vt:lpstr>
      <vt:lpstr>N 10686_GD</vt:lpstr>
      <vt:lpstr>N 10685_GD</vt:lpstr>
      <vt:lpstr>N 10683_GD</vt:lpstr>
      <vt:lpstr>N 10682_GD</vt:lpstr>
      <vt:lpstr>SP 10684_GD</vt:lpstr>
      <vt:lpstr>N 33000_GD</vt:lpstr>
      <vt:lpstr>N 33250_GD</vt:lpstr>
      <vt:lpstr>N 33251_GD</vt:lpstr>
      <vt:lpstr>N 33252_GD</vt:lpstr>
      <vt:lpstr>N 33255_GD</vt:lpstr>
      <vt:lpstr>N 33254_GD</vt:lpstr>
      <vt:lpstr>N 33258_GD</vt:lpstr>
      <vt:lpstr>N 33259_GD</vt:lpstr>
      <vt:lpstr>PP GD</vt:lpstr>
      <vt:lpstr>Rekapitulacija!investicija</vt:lpstr>
      <vt:lpstr>'N 10682_GD'!Področje_tiskanja</vt:lpstr>
      <vt:lpstr>'N 10683_GD'!Področje_tiskanja</vt:lpstr>
      <vt:lpstr>'N 10685_GD'!Področje_tiskanja</vt:lpstr>
      <vt:lpstr>'N 10686_GD'!Področje_tiskanja</vt:lpstr>
      <vt:lpstr>'N 33000_GD'!Področje_tiskanja</vt:lpstr>
      <vt:lpstr>'N 33250_GD'!Področje_tiskanja</vt:lpstr>
      <vt:lpstr>'N 33251_GD'!Področje_tiskanja</vt:lpstr>
      <vt:lpstr>'N 33252_GD'!Področje_tiskanja</vt:lpstr>
      <vt:lpstr>'N 33254_GD'!Področje_tiskanja</vt:lpstr>
      <vt:lpstr>'N 33255_GD'!Področje_tiskanja</vt:lpstr>
      <vt:lpstr>'N 33258_GD'!Področje_tiskanja</vt:lpstr>
      <vt:lpstr>'N 33259_GD'!Področje_tiskanja</vt:lpstr>
      <vt:lpstr>'PP GD'!Področje_tiskanja</vt:lpstr>
      <vt:lpstr>Rekapitulacija!Področje_tiskanja</vt:lpstr>
      <vt:lpstr>'SP 10684_GD'!Področje_tiskanja</vt:lpstr>
      <vt:lpstr>'N 10682_GD'!Tiskanje_naslovov</vt:lpstr>
      <vt:lpstr>'N 10683_GD'!Tiskanje_naslovov</vt:lpstr>
      <vt:lpstr>'N 10685_GD'!Tiskanje_naslovov</vt:lpstr>
      <vt:lpstr>'N 10686_GD'!Tiskanje_naslovov</vt:lpstr>
      <vt:lpstr>'N 33000_GD'!Tiskanje_naslovov</vt:lpstr>
      <vt:lpstr>'N 33250_GD'!Tiskanje_naslovov</vt:lpstr>
      <vt:lpstr>'N 33251_GD'!Tiskanje_naslovov</vt:lpstr>
      <vt:lpstr>'N 33252_GD'!Tiskanje_naslovov</vt:lpstr>
      <vt:lpstr>'N 33254_GD'!Tiskanje_naslovov</vt:lpstr>
      <vt:lpstr>'N 33255_GD'!Tiskanje_naslovov</vt:lpstr>
      <vt:lpstr>'N 33258_GD'!Tiskanje_naslovov</vt:lpstr>
      <vt:lpstr>'N 33259_GD'!Tiskanje_naslovov</vt:lpstr>
      <vt:lpstr>'PP GD'!Tiskanje_naslovov</vt:lpstr>
      <vt:lpstr>'SP 10684_GD'!Tiskanje_naslovov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gredelonghi</dc:creator>
  <dc:description>izdelan: 31/08-2005</dc:description>
  <cp:lastModifiedBy>gregor redelonghi</cp:lastModifiedBy>
  <cp:lastPrinted>2017-06-06T10:47:55Z</cp:lastPrinted>
  <dcterms:created xsi:type="dcterms:W3CDTF">1999-05-03T05:58:28Z</dcterms:created>
  <dcterms:modified xsi:type="dcterms:W3CDTF">2018-10-01T13:33:02Z</dcterms:modified>
</cp:coreProperties>
</file>