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610" tabRatio="956"/>
  </bookViews>
  <sheets>
    <sheet name="Rekapitulacija" sheetId="32" r:id="rId1"/>
    <sheet name="N-13500_ODS-1_GD" sheetId="55" r:id="rId2"/>
    <sheet name="N-13500_ODS-2_GD" sheetId="1" r:id="rId3"/>
    <sheet name="N-13521_GD" sheetId="52" r:id="rId4"/>
    <sheet name="N-13522_GD" sheetId="56" r:id="rId5"/>
    <sheet name="N-13524_GD" sheetId="53" r:id="rId6"/>
    <sheet name="ODCEP-3_GD" sheetId="58" r:id="rId7"/>
    <sheet name="N-13525_ODCEP-4_GD" sheetId="60" r:id="rId8"/>
    <sheet name="N-13520_GD" sheetId="59" r:id="rId9"/>
    <sheet name="PP_GD" sheetId="61" r:id="rId10"/>
  </sheets>
  <definedNames>
    <definedName name="_xlnm._FilterDatabase" localSheetId="1" hidden="1">'N-13500_ODS-1_GD'!$A$6:$F$6</definedName>
    <definedName name="_xlnm._FilterDatabase" localSheetId="2" hidden="1">'N-13500_ODS-2_GD'!$A$6:$F$6</definedName>
    <definedName name="_xlnm._FilterDatabase" localSheetId="8" hidden="1">'N-13520_GD'!$A$6:$F$6</definedName>
    <definedName name="_xlnm._FilterDatabase" localSheetId="3" hidden="1">'N-13521_GD'!$A$6:$F$6</definedName>
    <definedName name="_xlnm._FilterDatabase" localSheetId="4" hidden="1">'N-13522_GD'!$A$6:$F$6</definedName>
    <definedName name="_xlnm._FilterDatabase" localSheetId="5" hidden="1">'N-13524_GD'!$A$6:$F$6</definedName>
    <definedName name="_xlnm._FilterDatabase" localSheetId="7" hidden="1">'N-13525_ODCEP-4_GD'!$A$6:$F$6</definedName>
    <definedName name="_xlnm._FilterDatabase" localSheetId="6" hidden="1">'ODCEP-3_GD'!$A$6:$F$6</definedName>
    <definedName name="_xlnm._FilterDatabase" localSheetId="9" hidden="1">PP_GD!$A$6:$F$6</definedName>
    <definedName name="investicija" localSheetId="1">#REF!</definedName>
    <definedName name="investicija" localSheetId="8">#REF!</definedName>
    <definedName name="investicija" localSheetId="3">#REF!</definedName>
    <definedName name="investicija" localSheetId="4">#REF!</definedName>
    <definedName name="investicija" localSheetId="5">#REF!</definedName>
    <definedName name="investicija" localSheetId="7">#REF!</definedName>
    <definedName name="investicija" localSheetId="6">#REF!</definedName>
    <definedName name="investicija" localSheetId="9">#REF!</definedName>
    <definedName name="investicija" localSheetId="0">Rekapitulacija!#REF!</definedName>
    <definedName name="investicija">#REF!</definedName>
    <definedName name="_xlnm.Print_Area" localSheetId="1">'N-13500_ODS-1_GD'!$A$1:$F$123</definedName>
    <definedName name="_xlnm.Print_Area" localSheetId="2">'N-13500_ODS-2_GD'!$A$1:$F$95</definedName>
    <definedName name="_xlnm.Print_Area" localSheetId="8">'N-13520_GD'!$A$1:$F$110</definedName>
    <definedName name="_xlnm.Print_Area" localSheetId="3">'N-13521_GD'!$A$1:$F$92</definedName>
    <definedName name="_xlnm.Print_Area" localSheetId="4">'N-13522_GD'!$A$1:$F$115</definedName>
    <definedName name="_xlnm.Print_Area" localSheetId="5">'N-13524_GD'!$A$1:$F$89</definedName>
    <definedName name="_xlnm.Print_Area" localSheetId="7">'N-13525_ODCEP-4_GD'!$A$1:$F$93</definedName>
    <definedName name="_xlnm.Print_Area" localSheetId="6">'ODCEP-3_GD'!$A$1:$F$93</definedName>
    <definedName name="_xlnm.Print_Area" localSheetId="9">PP_GD!$A$1:$F$17</definedName>
    <definedName name="_xlnm.Print_Area" localSheetId="0">Rekapitulacija!$A$1:$G$27</definedName>
    <definedName name="_xlnm.Print_Titles" localSheetId="1">'N-13500_ODS-1_GD'!$5:$6</definedName>
    <definedName name="_xlnm.Print_Titles" localSheetId="2">'N-13500_ODS-2_GD'!$5:$6</definedName>
    <definedName name="_xlnm.Print_Titles" localSheetId="8">'N-13520_GD'!$5:$6</definedName>
    <definedName name="_xlnm.Print_Titles" localSheetId="3">'N-13521_GD'!$5:$6</definedName>
    <definedName name="_xlnm.Print_Titles" localSheetId="4">'N-13522_GD'!$5:$6</definedName>
    <definedName name="_xlnm.Print_Titles" localSheetId="5">'N-13524_GD'!$5:$6</definedName>
    <definedName name="_xlnm.Print_Titles" localSheetId="7">'N-13525_ODCEP-4_GD'!$5:$6</definedName>
    <definedName name="_xlnm.Print_Titles" localSheetId="6">'ODCEP-3_GD'!$5:$6</definedName>
    <definedName name="_xlnm.Print_Titles" localSheetId="9">PP_GD!$5:$6</definedName>
  </definedNames>
  <calcPr calcId="145621"/>
</workbook>
</file>

<file path=xl/calcChain.xml><?xml version="1.0" encoding="utf-8"?>
<calcChain xmlns="http://schemas.openxmlformats.org/spreadsheetml/2006/main">
  <c r="F15" i="61" l="1"/>
  <c r="A9" i="61"/>
  <c r="F17" i="61" l="1"/>
  <c r="G20" i="32" s="1"/>
  <c r="G21" i="32" s="1"/>
  <c r="F26" i="32" s="1"/>
  <c r="F101" i="59" l="1"/>
  <c r="F84" i="60"/>
  <c r="A82" i="60"/>
  <c r="F84" i="58"/>
  <c r="A82" i="58"/>
  <c r="F80" i="53"/>
  <c r="A78" i="53"/>
  <c r="F106" i="56"/>
  <c r="F83" i="52"/>
  <c r="A81" i="52"/>
  <c r="F82" i="1"/>
  <c r="F110" i="55"/>
  <c r="C90" i="55" l="1"/>
  <c r="F90" i="55"/>
  <c r="F58" i="55"/>
  <c r="F61" i="55"/>
  <c r="F60" i="55"/>
  <c r="F52" i="55"/>
  <c r="F25" i="55"/>
  <c r="F12" i="55" l="1"/>
  <c r="F80" i="60" l="1"/>
  <c r="F76" i="60"/>
  <c r="F72" i="60"/>
  <c r="C72" i="60"/>
  <c r="F68" i="60"/>
  <c r="C64" i="60"/>
  <c r="F64" i="60" s="1"/>
  <c r="F60" i="60"/>
  <c r="F56" i="60"/>
  <c r="F52" i="60"/>
  <c r="F48" i="60"/>
  <c r="F44" i="60"/>
  <c r="F40" i="60"/>
  <c r="F36" i="60"/>
  <c r="F32" i="60"/>
  <c r="F28" i="60"/>
  <c r="F23" i="60"/>
  <c r="F19" i="60"/>
  <c r="F15" i="60"/>
  <c r="C15" i="60"/>
  <c r="F11" i="60"/>
  <c r="A9" i="60"/>
  <c r="F91" i="60" l="1"/>
  <c r="A13" i="60"/>
  <c r="F88" i="60"/>
  <c r="A21" i="60"/>
  <c r="A17" i="60"/>
  <c r="A25" i="60"/>
  <c r="F37" i="59"/>
  <c r="F36" i="59"/>
  <c r="F31" i="59"/>
  <c r="F27" i="59"/>
  <c r="F23" i="59"/>
  <c r="F73" i="59"/>
  <c r="F69" i="59"/>
  <c r="F97" i="59"/>
  <c r="F93" i="59"/>
  <c r="C89" i="59"/>
  <c r="F89" i="59" s="1"/>
  <c r="F85" i="59"/>
  <c r="C81" i="59"/>
  <c r="F81" i="59" s="1"/>
  <c r="F77" i="59"/>
  <c r="F65" i="59"/>
  <c r="F61" i="59"/>
  <c r="F57" i="59"/>
  <c r="F53" i="59"/>
  <c r="F49" i="59"/>
  <c r="F45" i="59"/>
  <c r="F41" i="59"/>
  <c r="F19" i="59"/>
  <c r="C15" i="59"/>
  <c r="F15" i="59" s="1"/>
  <c r="F11" i="59"/>
  <c r="A9" i="59"/>
  <c r="A13" i="59" s="1"/>
  <c r="F28" i="58"/>
  <c r="F80" i="58"/>
  <c r="F76" i="58"/>
  <c r="C72" i="58"/>
  <c r="F72" i="58" s="1"/>
  <c r="F68" i="58"/>
  <c r="C64" i="58"/>
  <c r="F64" i="58" s="1"/>
  <c r="F60" i="58"/>
  <c r="F56" i="58"/>
  <c r="F52" i="58"/>
  <c r="F48" i="58"/>
  <c r="F44" i="58"/>
  <c r="F40" i="58"/>
  <c r="F36" i="58"/>
  <c r="F32" i="58"/>
  <c r="F23" i="58"/>
  <c r="F19" i="58"/>
  <c r="C15" i="58"/>
  <c r="F15" i="58" s="1"/>
  <c r="F11" i="58"/>
  <c r="A9" i="58"/>
  <c r="F77" i="56"/>
  <c r="F73" i="56"/>
  <c r="F53" i="1"/>
  <c r="F93" i="60" l="1"/>
  <c r="G12" i="32" s="1"/>
  <c r="A34" i="60"/>
  <c r="A30" i="60"/>
  <c r="F108" i="59"/>
  <c r="F105" i="59"/>
  <c r="A17" i="59"/>
  <c r="A21" i="59" s="1"/>
  <c r="F88" i="58"/>
  <c r="A13" i="58"/>
  <c r="F91" i="58"/>
  <c r="F102" i="56"/>
  <c r="F98" i="56"/>
  <c r="C94" i="56"/>
  <c r="F94" i="56" s="1"/>
  <c r="F90" i="56"/>
  <c r="C86" i="56"/>
  <c r="F86" i="56" s="1"/>
  <c r="F82" i="56"/>
  <c r="F69" i="56"/>
  <c r="F65" i="56"/>
  <c r="F61" i="56"/>
  <c r="F57" i="56"/>
  <c r="F53" i="56"/>
  <c r="F49" i="56"/>
  <c r="F45" i="56"/>
  <c r="F41" i="56"/>
  <c r="F40" i="56"/>
  <c r="F35" i="56"/>
  <c r="F31" i="56"/>
  <c r="F27" i="56"/>
  <c r="F23" i="56"/>
  <c r="F19" i="56"/>
  <c r="C15" i="56"/>
  <c r="F15" i="56" s="1"/>
  <c r="F11" i="56"/>
  <c r="A9" i="56"/>
  <c r="A38" i="60" l="1"/>
  <c r="A42" i="60" s="1"/>
  <c r="A25" i="59"/>
  <c r="F110" i="59"/>
  <c r="G13" i="32" s="1"/>
  <c r="F93" i="58"/>
  <c r="G11" i="32" s="1"/>
  <c r="A21" i="58"/>
  <c r="A17" i="58"/>
  <c r="A25" i="58" s="1"/>
  <c r="F110" i="56"/>
  <c r="A13" i="56"/>
  <c r="F113" i="56"/>
  <c r="F36" i="55"/>
  <c r="F48" i="55"/>
  <c r="F44" i="55"/>
  <c r="F40" i="55"/>
  <c r="F35" i="55"/>
  <c r="F29" i="55"/>
  <c r="F24" i="55"/>
  <c r="F28" i="1"/>
  <c r="F106" i="55"/>
  <c r="F102" i="55"/>
  <c r="F98" i="55"/>
  <c r="F94" i="55"/>
  <c r="C89" i="55"/>
  <c r="F89" i="55" s="1"/>
  <c r="F85" i="55"/>
  <c r="F81" i="55"/>
  <c r="F77" i="55"/>
  <c r="F73" i="55"/>
  <c r="F69" i="55"/>
  <c r="F65" i="55"/>
  <c r="F57" i="55"/>
  <c r="F51" i="55"/>
  <c r="F20" i="55"/>
  <c r="C16" i="55"/>
  <c r="F16" i="55" s="1"/>
  <c r="F11" i="55"/>
  <c r="A9" i="55"/>
  <c r="A46" i="60" l="1"/>
  <c r="A29" i="59"/>
  <c r="A33" i="59" s="1"/>
  <c r="A30" i="58"/>
  <c r="A34" i="58" s="1"/>
  <c r="F115" i="56"/>
  <c r="G9" i="32" s="1"/>
  <c r="A17" i="56"/>
  <c r="A14" i="55"/>
  <c r="F118" i="55"/>
  <c r="F114" i="55"/>
  <c r="F121" i="55"/>
  <c r="A50" i="60" l="1"/>
  <c r="A39" i="59"/>
  <c r="A43" i="59" s="1"/>
  <c r="A47" i="59" s="1"/>
  <c r="A38" i="58"/>
  <c r="A21" i="56"/>
  <c r="A18" i="55"/>
  <c r="A22" i="55" s="1"/>
  <c r="F123" i="55"/>
  <c r="G6" i="32" s="1"/>
  <c r="F37" i="53"/>
  <c r="F33" i="53"/>
  <c r="F27" i="53"/>
  <c r="F35" i="52"/>
  <c r="F39" i="52"/>
  <c r="F27" i="52"/>
  <c r="A54" i="60" l="1"/>
  <c r="A51" i="59"/>
  <c r="A55" i="59" s="1"/>
  <c r="A42" i="58"/>
  <c r="A25" i="56"/>
  <c r="A27" i="55"/>
  <c r="F76" i="53"/>
  <c r="F72" i="53"/>
  <c r="C68" i="53"/>
  <c r="F68" i="53" s="1"/>
  <c r="F64" i="53"/>
  <c r="C60" i="53"/>
  <c r="F60" i="53" s="1"/>
  <c r="F56" i="53"/>
  <c r="F52" i="53"/>
  <c r="F48" i="53"/>
  <c r="F44" i="53"/>
  <c r="F40" i="53"/>
  <c r="F30" i="53"/>
  <c r="F23" i="53"/>
  <c r="F19" i="53"/>
  <c r="C15" i="53"/>
  <c r="F15" i="53" s="1"/>
  <c r="F11" i="53"/>
  <c r="A9" i="53"/>
  <c r="C15" i="52"/>
  <c r="F15" i="52" s="1"/>
  <c r="F79" i="52"/>
  <c r="F75" i="52"/>
  <c r="C71" i="52"/>
  <c r="F71" i="52" s="1"/>
  <c r="F67" i="52"/>
  <c r="C63" i="52"/>
  <c r="F63" i="52" s="1"/>
  <c r="F59" i="52"/>
  <c r="F55" i="52"/>
  <c r="F51" i="52"/>
  <c r="F47" i="52"/>
  <c r="F43" i="52"/>
  <c r="F31" i="52"/>
  <c r="F23" i="52"/>
  <c r="F19" i="52"/>
  <c r="F11" i="52"/>
  <c r="A9" i="52"/>
  <c r="A58" i="60" l="1"/>
  <c r="A62" i="60" s="1"/>
  <c r="A66" i="60" s="1"/>
  <c r="A70" i="60" s="1"/>
  <c r="A74" i="60" s="1"/>
  <c r="A78" i="60" s="1"/>
  <c r="A86" i="60" s="1"/>
  <c r="A90" i="60" s="1"/>
  <c r="A59" i="59"/>
  <c r="A63" i="59" s="1"/>
  <c r="A67" i="59" s="1"/>
  <c r="A71" i="59" s="1"/>
  <c r="A46" i="58"/>
  <c r="A50" i="58" s="1"/>
  <c r="A54" i="58" s="1"/>
  <c r="A58" i="58" s="1"/>
  <c r="A29" i="56"/>
  <c r="A33" i="56" s="1"/>
  <c r="A32" i="55"/>
  <c r="A13" i="53"/>
  <c r="A17" i="53" s="1"/>
  <c r="F84" i="53"/>
  <c r="F87" i="53"/>
  <c r="A13" i="52"/>
  <c r="A17" i="52" s="1"/>
  <c r="F90" i="52"/>
  <c r="F87" i="52"/>
  <c r="F11" i="1"/>
  <c r="A75" i="59" l="1"/>
  <c r="A79" i="59" s="1"/>
  <c r="A83" i="59" s="1"/>
  <c r="A37" i="56"/>
  <c r="A43" i="56" s="1"/>
  <c r="A62" i="58"/>
  <c r="A66" i="58" s="1"/>
  <c r="A70" i="58" s="1"/>
  <c r="A74" i="58" s="1"/>
  <c r="A78" i="58" s="1"/>
  <c r="A86" i="58" s="1"/>
  <c r="A90" i="58" s="1"/>
  <c r="A38" i="55"/>
  <c r="F89" i="53"/>
  <c r="G10" i="32" s="1"/>
  <c r="F92" i="52"/>
  <c r="G8" i="32" s="1"/>
  <c r="F78" i="1"/>
  <c r="F77" i="1"/>
  <c r="F73" i="1"/>
  <c r="F69" i="1"/>
  <c r="F65" i="1"/>
  <c r="F61" i="1"/>
  <c r="F57" i="1"/>
  <c r="F49" i="1"/>
  <c r="F45" i="1"/>
  <c r="F41" i="1"/>
  <c r="F37" i="1"/>
  <c r="F36" i="1"/>
  <c r="F32" i="1"/>
  <c r="F23" i="1"/>
  <c r="F19" i="1"/>
  <c r="F15" i="1"/>
  <c r="A9" i="1"/>
  <c r="A87" i="59" l="1"/>
  <c r="A91" i="59" s="1"/>
  <c r="A95" i="59" s="1"/>
  <c r="A42" i="55"/>
  <c r="A46" i="55" s="1"/>
  <c r="F93" i="1"/>
  <c r="F90" i="1"/>
  <c r="F86" i="1"/>
  <c r="A99" i="59" l="1"/>
  <c r="A103" i="59" s="1"/>
  <c r="A107" i="59" s="1"/>
  <c r="A47" i="56"/>
  <c r="A49" i="55"/>
  <c r="A54" i="55" s="1"/>
  <c r="A21" i="52"/>
  <c r="F95" i="1"/>
  <c r="G7" i="32" s="1"/>
  <c r="G15" i="32" s="1"/>
  <c r="F25" i="32" s="1"/>
  <c r="F27" i="32" s="1"/>
  <c r="A51" i="56" l="1"/>
  <c r="A55" i="56" s="1"/>
  <c r="A59" i="56" s="1"/>
  <c r="A63" i="55"/>
  <c r="A67" i="55" s="1"/>
  <c r="A71" i="55" s="1"/>
  <c r="A24" i="52"/>
  <c r="A21" i="53"/>
  <c r="A63" i="56" l="1"/>
  <c r="A67" i="56" s="1"/>
  <c r="A75" i="55"/>
  <c r="A79" i="55" s="1"/>
  <c r="A83" i="55" s="1"/>
  <c r="A87" i="55" s="1"/>
  <c r="A92" i="55" s="1"/>
  <c r="A96" i="55" s="1"/>
  <c r="A100" i="55" s="1"/>
  <c r="A104" i="55" s="1"/>
  <c r="A24" i="53"/>
  <c r="A28" i="53" s="1"/>
  <c r="A29" i="52"/>
  <c r="A33" i="52" s="1"/>
  <c r="A13" i="1"/>
  <c r="A108" i="55" l="1"/>
  <c r="A112" i="55" s="1"/>
  <c r="A116" i="55" s="1"/>
  <c r="A120" i="55" s="1"/>
  <c r="A71" i="56"/>
  <c r="A75" i="56" s="1"/>
  <c r="A17" i="1"/>
  <c r="A37" i="52"/>
  <c r="A41" i="52" s="1"/>
  <c r="A45" i="52" s="1"/>
  <c r="A49" i="52" s="1"/>
  <c r="A53" i="52" s="1"/>
  <c r="A57" i="52" s="1"/>
  <c r="A61" i="52" s="1"/>
  <c r="A65" i="52" s="1"/>
  <c r="A69" i="52" s="1"/>
  <c r="A73" i="52" s="1"/>
  <c r="A77" i="52" s="1"/>
  <c r="A85" i="52" s="1"/>
  <c r="A89" i="52" s="1"/>
  <c r="A31" i="53"/>
  <c r="A80" i="56" l="1"/>
  <c r="A84" i="56" s="1"/>
  <c r="A88" i="56" s="1"/>
  <c r="A92" i="56" s="1"/>
  <c r="A96" i="56" s="1"/>
  <c r="A100" i="56" s="1"/>
  <c r="A35" i="53"/>
  <c r="A38" i="53" s="1"/>
  <c r="A42" i="53" s="1"/>
  <c r="A46" i="53" s="1"/>
  <c r="A50" i="53" s="1"/>
  <c r="A54" i="53" s="1"/>
  <c r="A58" i="53" s="1"/>
  <c r="A62" i="53" s="1"/>
  <c r="A66" i="53" s="1"/>
  <c r="A70" i="53" s="1"/>
  <c r="A74" i="53" s="1"/>
  <c r="A82" i="53" s="1"/>
  <c r="A86" i="53" s="1"/>
  <c r="A104" i="56" l="1"/>
  <c r="A108" i="56" s="1"/>
  <c r="A112" i="56" s="1"/>
  <c r="A21" i="1"/>
  <c r="A25" i="1" l="1"/>
  <c r="A30" i="1" s="1"/>
  <c r="A34" i="1" s="1"/>
  <c r="A39" i="1" s="1"/>
  <c r="A43" i="1" s="1"/>
  <c r="A47" i="1" s="1"/>
  <c r="A51" i="1" l="1"/>
  <c r="A55" i="1" s="1"/>
  <c r="A59" i="1" s="1"/>
  <c r="A63" i="1" s="1"/>
  <c r="A67" i="1" s="1"/>
  <c r="A71" i="1" s="1"/>
  <c r="A75" i="1" s="1"/>
  <c r="A80" i="1" l="1"/>
  <c r="A84" i="1" s="1"/>
  <c r="A88" i="1" s="1"/>
  <c r="A92" i="1" s="1"/>
</calcChain>
</file>

<file path=xl/sharedStrings.xml><?xml version="1.0" encoding="utf-8"?>
<sst xmlns="http://schemas.openxmlformats.org/spreadsheetml/2006/main" count="807" uniqueCount="176">
  <si>
    <t>Z. ŠT.</t>
  </si>
  <si>
    <t>kos</t>
  </si>
  <si>
    <t>SKUPAJ:</t>
  </si>
  <si>
    <t xml:space="preserve">R E K A P I T U L A C I J A </t>
  </si>
  <si>
    <t>ulica</t>
  </si>
  <si>
    <t>material plinovoda</t>
  </si>
  <si>
    <t>dimenzija
plinovoda</t>
  </si>
  <si>
    <t>dolžina trase
plinovoda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</si>
  <si>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</si>
  <si>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</si>
  <si>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</si>
  <si>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</si>
  <si>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</si>
  <si>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</si>
  <si>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Zakoličba</t>
  </si>
  <si>
    <t>Asfalt na vozišču - rezanje in rušenje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</si>
  <si>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</si>
  <si>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</si>
  <si>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</si>
  <si>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</si>
  <si>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Zasip - posteljica / plinovodi</t>
  </si>
  <si>
    <t>Opozorilni trak</t>
  </si>
  <si>
    <t>Prehod za pešce in osebna vozila</t>
  </si>
  <si>
    <t>AB plošča</t>
  </si>
  <si>
    <t>Postavitev in obbetoniranje litoželezne kape.</t>
  </si>
  <si>
    <t>Obbetoniranje LŽ kape</t>
  </si>
  <si>
    <t>Fizična zaščita podzemnih instalacij (zaščitna cev l = 2,0m na obeh straneh zaprta s polstjo in objemko ter njeno obsutje).</t>
  </si>
  <si>
    <t>Zaščita podzemnih instalacij-plinovodi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</si>
  <si>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</si>
  <si>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</si>
  <si>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</si>
  <si>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</si>
  <si>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</si>
  <si>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</si>
  <si>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</si>
  <si>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</si>
  <si>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</si>
  <si>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</si>
  <si>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</si>
  <si>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</si>
  <si>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</si>
  <si>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</si>
  <si>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</si>
  <si>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</si>
  <si>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 GRADBENA DELA</t>
  </si>
  <si>
    <t>A - GLAVNI PLINOVODI</t>
  </si>
  <si>
    <t>št.</t>
  </si>
  <si>
    <t>šifra
plinovoda</t>
  </si>
  <si>
    <t>4.1.1</t>
  </si>
  <si>
    <t>4.1.2</t>
  </si>
  <si>
    <t>4.1.3</t>
  </si>
  <si>
    <t>4.1.4</t>
  </si>
  <si>
    <t>4.0</t>
  </si>
  <si>
    <t>4.1</t>
  </si>
  <si>
    <t xml:space="preserve"> PE100</t>
  </si>
  <si>
    <t>PE225x13.4</t>
  </si>
  <si>
    <t>PE63x5.8</t>
  </si>
  <si>
    <t>plinovod PE63 - Z.C. PE110</t>
  </si>
  <si>
    <t>plinovod PE225 - Z.C. PE315</t>
  </si>
  <si>
    <t>Priprava gradbišča, zarisovanje trase, določitev globin izkopa in zakoličba trase, zavarovanje zakoličbe in izdelava zakoličbenega načrta.</t>
  </si>
  <si>
    <t>Varovanje gradbišča</t>
  </si>
  <si>
    <t>Varovanje gradbene jame po celotni dolžini izkopa z opozorilno PVC ograjo višine 2,0m.</t>
  </si>
  <si>
    <t>m</t>
  </si>
  <si>
    <t>Prečno varovanje - pesek</t>
  </si>
  <si>
    <t xml:space="preserve">Prečno križanje in varovanje energetskih vodov (optični, telefonski in elektro kabli, vodovod,plin) kompletno z obešanjem, podpiranjem, varovanjem ter vzpostavitvijo v prvotno stanje (obsip s finim peskom ter polaganje opozorilnega traku) </t>
  </si>
  <si>
    <t>vozišče:</t>
  </si>
  <si>
    <t>Protiprašna zaščita</t>
  </si>
  <si>
    <t>Kombinirani izkop - odvoz na deponijo</t>
  </si>
  <si>
    <t>Strojno nakladanje na kamion</t>
  </si>
  <si>
    <t>Strojno nakladanje obstoječega izkopanega materiala iz začasne deponije na kamion.</t>
  </si>
  <si>
    <t>Ročni transport novega materiala</t>
  </si>
  <si>
    <t>Horizontalni transport gradbenega materiala (max. dolžine cca. 50 m) do gradbene jame od začasne deponije oz. prevoznega sredstva.</t>
  </si>
  <si>
    <t>Dobava in vgradnja posteljice z dopeljanim peskom 0/4 mm za posteljico in obsip plinovoda, do višine 10 cm nad temenom cevi (po detajlu iz projekta), s planiranjem in utrjevanjem. Natančnost izdelave posteljice je +/- 1 cm.</t>
  </si>
  <si>
    <t>Zasip - tamponski material - 0/32 mm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</si>
  <si>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</si>
  <si>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</si>
  <si>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Dobava montažne armiranobetonske plošče iz C 12/15 za cestno kapo in postavitev na niveleto.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</si>
  <si>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</si>
  <si>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>Vzdrževanje vseh prekopanih javnih površin v času od rušitve asfalta do vzpostavitve v prvotno stanje, ki zajema polivanje - protiprašna zaščita, dosip udarnih jam, utrjevanje in planiranje, vključno z dobavo materiala in delom.</t>
  </si>
  <si>
    <t>Nepredvidena dela</t>
  </si>
  <si>
    <t xml:space="preserve">zdelava, vzdrževanje med gradnjo in odstranitev začasnih lesenih prehodov širine 3.0 za pešce in motorna osebna vozila do nosilnosti 2000 kg, z zaščitno ograjo na obeh straneh prehoda in signalizacijo v skladu z veljavnimi predpisi. Izvajalec mora predložiti ustrezni statični izračun prehoda. </t>
  </si>
  <si>
    <t xml:space="preserve">Kombinirani izkop jarka za cevovod v terenu III-V kategorije, globine do 2,0 m z direktnim nakladanjem na kamion. </t>
  </si>
  <si>
    <t xml:space="preserve">S K U P A J - A : </t>
  </si>
  <si>
    <t>PLINOVOD N-13500, PE225x13.4</t>
  </si>
  <si>
    <t>N-13500</t>
  </si>
  <si>
    <t>Šmartinska cesta</t>
  </si>
  <si>
    <t>N-13521</t>
  </si>
  <si>
    <t>N-13524</t>
  </si>
  <si>
    <t>N-13525</t>
  </si>
  <si>
    <t>PLINOVOD N-13521, PE63x5.8</t>
  </si>
  <si>
    <t xml:space="preserve">AGLOMERACIJE MOL, 1.FAZA - OBMOČJE 2: ŠMARTINSKA CESTA
</t>
  </si>
  <si>
    <t>PLINOVOD N-13524, PE63x5.8</t>
  </si>
  <si>
    <t>PLINOVOD N-13525, PE63x5.8</t>
  </si>
  <si>
    <t>Asfalt - vgradnja vozišče 10 cm</t>
  </si>
  <si>
    <t>Dobava in vgrajevanje dvoslojnega asfalta, odstranjevanje sloja tampona v debelini grobega in finega asfalta, fino planiranje in valjanje podlage, obrizg  z emulzijo, obdelava stika med novim in starim asfaltom in (po potrebi) obnovitev horizontalne prometne signalizacije.</t>
  </si>
  <si>
    <r>
      <t>asfaltbeton</t>
    </r>
    <r>
      <rPr>
        <sz val="10"/>
        <rFont val="Arial"/>
        <family val="2"/>
        <charset val="238"/>
      </rPr>
      <t>: vezana obrabno zaporna plast AC 11 surf B 50/70 A3,  d = 4 cm</t>
    </r>
  </si>
  <si>
    <t>bitudrobir: vezana nosilna zmes AC 22 base B 50/70 A3,
d = 6 cm</t>
  </si>
  <si>
    <t>Delovni plato</t>
  </si>
  <si>
    <t>Izkop in ponovna izdelava zacasnega delovnega platoja (pred pricetkom izvajanja vozišcne konstrukcije) iz drobljenega naravnega kamnitega materiala v debelini do 60 cm. V ceni je zajet izkop do globine 60 cm, prevoz do zacasne gradbene deponije, prevoz materiala iz zacasne gradbene deponije do gradbišca in vgradnja do globine 60 cm z razprostiranjem,</t>
  </si>
  <si>
    <t>utrjevanjem in vzdrževanjem v casu gradnje. V ceni je potrebno upoštevati izkop delovnega platoja v debelini 60 cm, odvoz na zacasno delovno deponijo, vse prevoze iz zacasne gradbene deponije na obmocje gradbišca ter izdelavo novega delovnega platoja v debelini 60 cm. Obracun po izkazu kubatur.</t>
  </si>
  <si>
    <t>Strojni izkop - odvoz na deponijo</t>
  </si>
  <si>
    <t>Strojni izkop jarka, skladno z določili geomehanskega poročila, globine 0-4m, v terenu III. kat. z nakladanjem na kamion in odvozom na trajno gradbeno deponijo, vključno s stroški deponije.</t>
  </si>
  <si>
    <t>Ročni izkop - odvoz na deponijo</t>
  </si>
  <si>
    <t xml:space="preserve">Ročni izkop jarka globine 0 - 2 m, z nakladanjem na kamion in odvozom na začasno gradbeno deponijo do 2 km, s stroškom začasne deponije  </t>
  </si>
  <si>
    <t>Zasip - tamponski material</t>
  </si>
  <si>
    <t>Zasip jarka z dovozom novega gramoznega zasipnega materiala  z utrjevanjem v slojih po 30 cm do 95 % trdnosti po standardnem Proctorjevem postopku; vključno z  nabavo in dobavo  zasipnega materiala.</t>
  </si>
  <si>
    <t xml:space="preserve">Dobava in vgradnja tamponskega drobljenca, zrnatosti od 0 do 32 mm za nosilni sloj, s komprimiranjem po slojih do predpisane zbitosti in planiranje površine s točnostjo +- 1.0 cm. Vgradnja 0,40 m pod zgornjim ustrojem ceste. </t>
  </si>
  <si>
    <t>m3</t>
  </si>
  <si>
    <t>Rezkanje asfaltbetona</t>
  </si>
  <si>
    <t xml:space="preserve">Rezkanje asfaltnega cestišča v debelini do 11 cm s poravnanjem, zavaljanjem, zarezom in zagotovitev prevoznosti do končne ureditve ali rušenje debeline do 11 cm v potrebni širini,z zarezom, odvozom na stalno deponijo, vključno s pristojbino. </t>
  </si>
  <si>
    <t>do 4 cm (fini asfalt)</t>
  </si>
  <si>
    <t>Vertikalni stik - dilaplast</t>
  </si>
  <si>
    <t>Izdelava vertikalnih stikov med starim in novim asfaltom z dilaplastom 2-4 cm debela plast pri čemer je upoštevano 1kg Dilaplasta za 12 m stika.</t>
  </si>
  <si>
    <t>kg</t>
  </si>
  <si>
    <t>Zatesnitev stika - TC trak</t>
  </si>
  <si>
    <t>Zatesnitev stika med starim in novim asfaltom z bitumenskim TC trakom 30x10 mm.</t>
  </si>
  <si>
    <t>Asfalt - vgradnja vozišče 9 cm</t>
  </si>
  <si>
    <t>Dobava in vgrajevanje dvoslojnega asfalta, odstranjevanje sloja tampona v debelini grobega in finega asfalta, fino planiranje in valjanje podlage, obrizg z emulzijo, obdelava stika med novim in starim asfaltom in (po potrebi) obnovitvitev horizontalne prometne signalizacije.</t>
  </si>
  <si>
    <t>bitudrobir: vezana nosilna zmes AC 22 base B 50/70 A3, d = 6 cm</t>
  </si>
  <si>
    <t>asfaltbeton: vezana obrabno zaporna plast AC 8 surf B 70/100 A4, d = 3 cm</t>
  </si>
  <si>
    <t>ODSEK 1: CESTA V ŠMARTNO</t>
  </si>
  <si>
    <t>ODSEK 2: ŠMARTINSKA CESTA</t>
  </si>
  <si>
    <t>PLINOVOD N-13522, PE63x5.8</t>
  </si>
  <si>
    <t>MARINCLJEVA ULICA</t>
  </si>
  <si>
    <t>4.1.5</t>
  </si>
  <si>
    <t>ŠMARTINSKA CESTA - ODCEP 1</t>
  </si>
  <si>
    <t>ŠMARTINSKA CESTA - ODCEP 2</t>
  </si>
  <si>
    <t>PLINOVOD PE63x5.8</t>
  </si>
  <si>
    <t>ŠMARTINSKA CESTA - ODCEP 3</t>
  </si>
  <si>
    <t>4.1.6</t>
  </si>
  <si>
    <t>4.1.7</t>
  </si>
  <si>
    <t>Cesta v Šmartno</t>
  </si>
  <si>
    <t>4.1.8</t>
  </si>
  <si>
    <t>ODCEP 3</t>
  </si>
  <si>
    <t>N-13522</t>
  </si>
  <si>
    <t>Marincljeva ulica</t>
  </si>
  <si>
    <t>Sneberska cesta</t>
  </si>
  <si>
    <t>PE110x6.6</t>
  </si>
  <si>
    <t>N-13520</t>
  </si>
  <si>
    <t>SNEBERSKA CESTA / SNEBERSKO NABREŽJE</t>
  </si>
  <si>
    <t>N-28800</t>
  </si>
  <si>
    <t>Snebersko nabrežje</t>
  </si>
  <si>
    <t>ŠMARTINSKA CESTA - ODCEP 4</t>
  </si>
  <si>
    <t>NAVEZAVI NA PLINOVODA N-13520, PE110x6,6 IN N-28800, PE225x14.3</t>
  </si>
  <si>
    <t>plinovod N-13500</t>
  </si>
  <si>
    <t>odcep za stavbe Cesta v Šmartno 4 - 6D</t>
  </si>
  <si>
    <t>a) strojni izkop - plinovod N-13500</t>
  </si>
  <si>
    <t>a) strojni izkop - odcep za stavbe Cesta v Šmartno 4 - 6D</t>
  </si>
  <si>
    <t>b) ročni izkop - plinovod N-13500</t>
  </si>
  <si>
    <t>b) ročni izkop - odcep za stavbe Cesta v Šmartno 4 - 6D</t>
  </si>
  <si>
    <t>Geodetski posnetek</t>
  </si>
  <si>
    <t>Geodetski posnetki s kartiranjem.</t>
  </si>
  <si>
    <t>4.1.9</t>
  </si>
  <si>
    <t>PRIKLJUČNI PLINOVODI (100 mbar)</t>
  </si>
  <si>
    <t>ŠMARTINSKA CESTA</t>
  </si>
  <si>
    <r>
      <t>kos</t>
    </r>
    <r>
      <rPr>
        <vertAlign val="superscript"/>
        <sz val="10"/>
        <rFont val="Arial"/>
        <family val="2"/>
        <charset val="238"/>
      </rPr>
      <t>1</t>
    </r>
  </si>
  <si>
    <t>Dobava in polaganje opozorilnega PVC traku po celotni dolžini izkopa za priključni plinovod (do stavbe).</t>
  </si>
  <si>
    <t>Kombinirani izkop jarka v zemljini III. kategorije, globine do 2,0 m z nakladanjem na kamion in planiranje dna jarka v območju javne površine do parcelne meje.</t>
  </si>
  <si>
    <t>Izdelava posteljice in ročni obsip cevi po celotni dolžini izkopa za priključni plinovod (do stavbe).</t>
  </si>
  <si>
    <t>Zasip jarka z izkopanim materialom in vzpostavitev v prvotno stanje v območju javne površine do parcelne meje.</t>
  </si>
  <si>
    <t>B - PRIKLJUČNI PLINOVODI</t>
  </si>
  <si>
    <t>OZNAKA</t>
  </si>
  <si>
    <t>PRIKLJUČEK I</t>
  </si>
  <si>
    <t>PE32x3.0</t>
  </si>
  <si>
    <t xml:space="preserve">S K U P A J - B :    </t>
  </si>
  <si>
    <t>območje</t>
  </si>
  <si>
    <t>št. priključnih plinovodov</t>
  </si>
  <si>
    <t>( kos )</t>
  </si>
  <si>
    <t>OPIS</t>
  </si>
  <si>
    <t>investicija ( EUR )</t>
  </si>
  <si>
    <t>GLAVNI PLINOVODI</t>
  </si>
  <si>
    <t>PRIKLJUČNI PLINOVODI</t>
  </si>
  <si>
    <t>SKUPNA VSOTA :</t>
  </si>
  <si>
    <t>Gradbena dela za izvedbo priključnega plinovoda tipa PRIKLJUČEK 1</t>
  </si>
  <si>
    <t>Gradbena dela za izvedo priključnega plinovoda tipa PRIKLJUČEK 1, ki zajemajo:</t>
  </si>
  <si>
    <t>AGLOMERACIJE MOL, 1.FAZA - OBMOČJE 2: ŠMARTINSKA CESTA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</si>
</sst>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27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sz val="1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85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2" fillId="0" borderId="0"/>
    <xf numFmtId="169" fontId="13" fillId="0" borderId="0">
      <protection locked="0"/>
    </xf>
    <xf numFmtId="169" fontId="13" fillId="0" borderId="0">
      <protection locked="0"/>
    </xf>
    <xf numFmtId="167" fontId="13" fillId="0" borderId="0">
      <protection locked="0"/>
    </xf>
    <xf numFmtId="167" fontId="13" fillId="0" borderId="0">
      <protection locked="0"/>
    </xf>
    <xf numFmtId="168" fontId="14" fillId="0" borderId="0">
      <protection locked="0"/>
    </xf>
    <xf numFmtId="168" fontId="14" fillId="0" borderId="0">
      <protection locked="0"/>
    </xf>
    <xf numFmtId="168" fontId="14" fillId="0" borderId="0">
      <protection locked="0"/>
    </xf>
    <xf numFmtId="168" fontId="14" fillId="0" borderId="0">
      <protection locked="0"/>
    </xf>
    <xf numFmtId="0" fontId="12" fillId="0" borderId="0"/>
    <xf numFmtId="0" fontId="18" fillId="0" borderId="0"/>
    <xf numFmtId="0" fontId="18" fillId="0" borderId="0"/>
    <xf numFmtId="0" fontId="3" fillId="0" borderId="0"/>
    <xf numFmtId="0" fontId="18" fillId="0" borderId="0"/>
    <xf numFmtId="0" fontId="18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/>
    <xf numFmtId="0" fontId="3" fillId="0" borderId="0" applyFill="0" applyBorder="0"/>
    <xf numFmtId="0" fontId="17" fillId="0" borderId="0"/>
    <xf numFmtId="168" fontId="13" fillId="0" borderId="10">
      <protection locked="0"/>
    </xf>
    <xf numFmtId="168" fontId="13" fillId="0" borderId="10">
      <protection locked="0"/>
    </xf>
    <xf numFmtId="166" fontId="3" fillId="0" borderId="0" applyFont="0" applyFill="0" applyBorder="0" applyAlignment="0" applyProtection="0"/>
    <xf numFmtId="0" fontId="21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21" fillId="0" borderId="0" applyFont="0" applyFill="0" applyBorder="0" applyAlignment="0" applyProtection="0"/>
    <xf numFmtId="0" fontId="20" fillId="0" borderId="0"/>
    <xf numFmtId="0" fontId="2" fillId="0" borderId="0"/>
    <xf numFmtId="164" fontId="2" fillId="0" borderId="0" applyFont="0" applyFill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6" fillId="0" borderId="0"/>
  </cellStyleXfs>
  <cellXfs count="141">
    <xf numFmtId="0" fontId="0" fillId="0" borderId="0" xfId="0"/>
    <xf numFmtId="4" fontId="6" fillId="0" borderId="0" xfId="0" applyNumberFormat="1" applyFont="1" applyAlignment="1" applyProtection="1">
      <alignment horizontal="right" vertical="top"/>
      <protection locked="0"/>
    </xf>
    <xf numFmtId="4" fontId="3" fillId="0" borderId="0" xfId="0" applyNumberFormat="1" applyFont="1" applyAlignment="1" applyProtection="1">
      <alignment horizontal="right" vertical="top"/>
      <protection locked="0"/>
    </xf>
    <xf numFmtId="0" fontId="3" fillId="0" borderId="0" xfId="0" applyFont="1" applyFill="1" applyProtection="1"/>
    <xf numFmtId="4" fontId="6" fillId="0" borderId="2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top" wrapText="1"/>
    </xf>
    <xf numFmtId="0" fontId="9" fillId="0" borderId="0" xfId="0" applyFont="1" applyFill="1" applyProtection="1"/>
    <xf numFmtId="0" fontId="8" fillId="0" borderId="0" xfId="0" applyFont="1" applyFill="1" applyProtection="1"/>
    <xf numFmtId="4" fontId="4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horizontal="left" vertical="center"/>
    </xf>
    <xf numFmtId="4" fontId="3" fillId="0" borderId="6" xfId="1" applyNumberFormat="1" applyFont="1" applyFill="1" applyBorder="1" applyAlignment="1" applyProtection="1">
      <alignment horizontal="right" vertical="center"/>
    </xf>
    <xf numFmtId="4" fontId="3" fillId="0" borderId="6" xfId="0" applyNumberFormat="1" applyFont="1" applyFill="1" applyBorder="1" applyAlignment="1" applyProtection="1">
      <alignment horizontal="right" vertical="center"/>
    </xf>
    <xf numFmtId="4" fontId="4" fillId="0" borderId="6" xfId="1" applyNumberFormat="1" applyFont="1" applyFill="1" applyBorder="1" applyAlignment="1" applyProtection="1">
      <alignment horizontal="right"/>
    </xf>
    <xf numFmtId="0" fontId="11" fillId="0" borderId="0" xfId="0" applyFont="1" applyFill="1" applyAlignment="1" applyProtection="1"/>
    <xf numFmtId="4" fontId="4" fillId="0" borderId="1" xfId="0" applyNumberFormat="1" applyFont="1" applyBorder="1" applyAlignment="1" applyProtection="1">
      <alignment horizontal="center" vertical="center" textRotation="90" wrapText="1"/>
      <protection locked="0"/>
    </xf>
    <xf numFmtId="4" fontId="4" fillId="0" borderId="3" xfId="0" applyNumberFormat="1" applyFont="1" applyFill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right" vertical="top"/>
      <protection locked="0"/>
    </xf>
    <xf numFmtId="4" fontId="6" fillId="0" borderId="0" xfId="0" applyNumberFormat="1" applyFont="1" applyFill="1" applyAlignment="1" applyProtection="1">
      <alignment horizontal="right" vertical="top"/>
      <protection locked="0"/>
    </xf>
    <xf numFmtId="0" fontId="3" fillId="0" borderId="0" xfId="438" applyFont="1" applyFill="1" applyAlignment="1" applyProtection="1">
      <alignment horizontal="left" vertical="top" wrapText="1"/>
    </xf>
    <xf numFmtId="0" fontId="4" fillId="0" borderId="0" xfId="0" applyFont="1" applyFill="1" applyAlignment="1" applyProtection="1">
      <alignment horizontal="left"/>
    </xf>
    <xf numFmtId="0" fontId="4" fillId="0" borderId="0" xfId="438" applyFont="1" applyFill="1" applyAlignment="1" applyProtection="1">
      <alignment horizontal="left" vertical="top"/>
    </xf>
    <xf numFmtId="4" fontId="3" fillId="0" borderId="0" xfId="0" applyNumberFormat="1" applyFont="1" applyFill="1" applyAlignment="1" applyProtection="1">
      <alignment horizontal="right" vertical="top"/>
      <protection locked="0"/>
    </xf>
    <xf numFmtId="0" fontId="4" fillId="0" borderId="0" xfId="444" applyFont="1" applyFill="1" applyAlignment="1" applyProtection="1">
      <alignment horizontal="left" vertical="top"/>
    </xf>
    <xf numFmtId="0" fontId="3" fillId="0" borderId="0" xfId="444" applyFont="1" applyFill="1" applyAlignment="1" applyProtection="1">
      <alignment horizontal="left" vertical="top" wrapText="1"/>
    </xf>
    <xf numFmtId="4" fontId="3" fillId="0" borderId="0" xfId="0" applyNumberFormat="1" applyFont="1" applyFill="1" applyBorder="1" applyAlignment="1" applyProtection="1">
      <alignment horizontal="right" vertical="top"/>
      <protection locked="0"/>
    </xf>
    <xf numFmtId="0" fontId="3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horizontal="center" vertical="top"/>
    </xf>
    <xf numFmtId="49" fontId="4" fillId="0" borderId="0" xfId="0" applyNumberFormat="1" applyFont="1" applyFill="1" applyBorder="1" applyAlignment="1" applyProtection="1">
      <alignment vertical="top" wrapText="1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4" fontId="3" fillId="0" borderId="0" xfId="0" applyNumberFormat="1" applyFont="1" applyAlignment="1" applyProtection="1">
      <alignment horizontal="right"/>
      <protection locked="0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4" fontId="3" fillId="0" borderId="0" xfId="0" applyNumberFormat="1" applyFont="1" applyProtection="1">
      <protection locked="0"/>
    </xf>
    <xf numFmtId="49" fontId="3" fillId="0" borderId="6" xfId="0" applyNumberFormat="1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/>
    <xf numFmtId="0" fontId="5" fillId="2" borderId="8" xfId="0" applyFont="1" applyFill="1" applyBorder="1" applyAlignment="1" applyProtection="1"/>
    <xf numFmtId="0" fontId="5" fillId="2" borderId="9" xfId="0" applyFont="1" applyFill="1" applyBorder="1" applyAlignment="1" applyProtection="1"/>
    <xf numFmtId="0" fontId="3" fillId="0" borderId="4" xfId="0" applyFont="1" applyFill="1" applyBorder="1" applyAlignment="1" applyProtection="1">
      <alignment horizontal="left" vertical="center"/>
    </xf>
    <xf numFmtId="49" fontId="4" fillId="0" borderId="0" xfId="0" applyNumberFormat="1" applyFont="1" applyFill="1" applyBorder="1" applyAlignment="1" applyProtection="1">
      <alignment horizontal="left" vertical="top" wrapText="1"/>
      <protection locked="0"/>
    </xf>
    <xf numFmtId="49" fontId="4" fillId="0" borderId="0" xfId="0" applyNumberFormat="1" applyFont="1" applyAlignment="1" applyProtection="1">
      <alignment horizontal="left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horizontal="centerContinuous" vertical="top"/>
    </xf>
    <xf numFmtId="0" fontId="3" fillId="0" borderId="0" xfId="0" applyFont="1" applyAlignment="1" applyProtection="1">
      <alignment vertical="top"/>
    </xf>
    <xf numFmtId="49" fontId="4" fillId="0" borderId="0" xfId="0" applyNumberFormat="1" applyFont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 vertical="center" textRotation="90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165" fontId="4" fillId="0" borderId="2" xfId="0" applyNumberFormat="1" applyFont="1" applyBorder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Alignment="1" applyProtection="1">
      <alignment horizontal="center" vertical="top" wrapText="1"/>
    </xf>
    <xf numFmtId="0" fontId="4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3" fillId="0" borderId="0" xfId="0" applyFont="1" applyFill="1" applyAlignment="1" applyProtection="1">
      <alignment horizontal="center" vertical="top"/>
    </xf>
    <xf numFmtId="4" fontId="3" fillId="0" borderId="0" xfId="0" applyNumberFormat="1" applyFont="1" applyFill="1" applyAlignment="1" applyProtection="1">
      <alignment horizontal="right" vertical="top"/>
    </xf>
    <xf numFmtId="0" fontId="10" fillId="0" borderId="0" xfId="0" applyFont="1" applyAlignment="1" applyProtection="1">
      <alignment horizontal="center" vertical="top"/>
    </xf>
    <xf numFmtId="4" fontId="3" fillId="0" borderId="0" xfId="0" applyNumberFormat="1" applyFont="1" applyAlignment="1" applyProtection="1">
      <alignment horizontal="right" vertical="top"/>
    </xf>
    <xf numFmtId="0" fontId="4" fillId="0" borderId="0" xfId="0" applyFont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/>
    </xf>
    <xf numFmtId="4" fontId="3" fillId="0" borderId="0" xfId="0" applyNumberFormat="1" applyFont="1" applyFill="1" applyAlignment="1" applyProtection="1">
      <alignment horizontal="right"/>
    </xf>
    <xf numFmtId="0" fontId="4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right" vertical="top"/>
    </xf>
    <xf numFmtId="0" fontId="3" fillId="0" borderId="0" xfId="0" applyFont="1" applyFill="1" applyBorder="1" applyAlignment="1" applyProtection="1">
      <alignment horizontal="center" vertical="top"/>
    </xf>
    <xf numFmtId="4" fontId="3" fillId="0" borderId="0" xfId="0" applyNumberFormat="1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left" vertical="top" wrapText="1"/>
    </xf>
    <xf numFmtId="4" fontId="3" fillId="0" borderId="0" xfId="0" applyNumberFormat="1" applyFont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24" fillId="0" borderId="0" xfId="0" applyFont="1" applyFill="1" applyBorder="1" applyAlignment="1" applyProtection="1">
      <alignment vertical="top" wrapText="1"/>
    </xf>
    <xf numFmtId="0" fontId="4" fillId="0" borderId="0" xfId="0" applyFont="1" applyFill="1" applyAlignment="1" applyProtection="1">
      <alignment horizontal="center" vertical="top"/>
    </xf>
    <xf numFmtId="0" fontId="25" fillId="0" borderId="0" xfId="0" applyFont="1" applyFill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right" vertical="top"/>
    </xf>
    <xf numFmtId="9" fontId="3" fillId="0" borderId="0" xfId="0" applyNumberFormat="1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justify" vertical="top"/>
    </xf>
    <xf numFmtId="0" fontId="3" fillId="0" borderId="0" xfId="0" applyFont="1" applyFill="1" applyAlignment="1" applyProtection="1">
      <alignment horizontal="left" vertical="top"/>
    </xf>
    <xf numFmtId="0" fontId="4" fillId="0" borderId="3" xfId="0" applyFont="1" applyFill="1" applyBorder="1" applyAlignment="1" applyProtection="1">
      <alignment vertical="top"/>
    </xf>
    <xf numFmtId="0" fontId="4" fillId="0" borderId="3" xfId="0" applyFont="1" applyFill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4" fillId="0" borderId="3" xfId="0" applyNumberFormat="1" applyFont="1" applyFill="1" applyBorder="1" applyAlignment="1" applyProtection="1">
      <alignment horizontal="right" vertical="top"/>
    </xf>
    <xf numFmtId="0" fontId="4" fillId="0" borderId="0" xfId="0" applyFont="1" applyFill="1" applyAlignment="1" applyProtection="1">
      <alignment vertical="top"/>
    </xf>
    <xf numFmtId="0" fontId="3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left" vertical="top"/>
    </xf>
    <xf numFmtId="49" fontId="4" fillId="0" borderId="0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center" wrapText="1"/>
    </xf>
    <xf numFmtId="0" fontId="4" fillId="0" borderId="0" xfId="855" applyFont="1" applyAlignment="1" applyProtection="1">
      <alignment horizontal="left" vertical="top"/>
    </xf>
    <xf numFmtId="0" fontId="3" fillId="0" borderId="0" xfId="0" applyFont="1" applyProtection="1"/>
    <xf numFmtId="4" fontId="3" fillId="0" borderId="0" xfId="0" applyNumberFormat="1" applyFont="1" applyProtection="1"/>
    <xf numFmtId="0" fontId="3" fillId="0" borderId="0" xfId="855" applyFont="1" applyAlignment="1" applyProtection="1">
      <alignment horizontal="left" vertical="top" wrapText="1"/>
    </xf>
    <xf numFmtId="0" fontId="3" fillId="0" borderId="0" xfId="855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/>
    </xf>
    <xf numFmtId="4" fontId="3" fillId="0" borderId="0" xfId="0" applyNumberFormat="1" applyFont="1" applyAlignment="1" applyProtection="1">
      <alignment horizontal="right"/>
    </xf>
    <xf numFmtId="0" fontId="4" fillId="0" borderId="0" xfId="0" applyFont="1" applyFill="1" applyBorder="1" applyAlignment="1" applyProtection="1">
      <alignment horizontal="left" wrapText="1"/>
    </xf>
    <xf numFmtId="4" fontId="3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top"/>
    </xf>
    <xf numFmtId="0" fontId="4" fillId="0" borderId="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11" xfId="0" applyFont="1" applyFill="1" applyBorder="1" applyProtection="1"/>
    <xf numFmtId="0" fontId="3" fillId="0" borderId="11" xfId="0" applyFont="1" applyFill="1" applyBorder="1" applyAlignment="1" applyProtection="1">
      <alignment horizontal="center"/>
    </xf>
    <xf numFmtId="0" fontId="5" fillId="0" borderId="0" xfId="0" applyFont="1" applyFill="1" applyAlignment="1" applyProtection="1">
      <alignment vertical="center"/>
    </xf>
    <xf numFmtId="165" fontId="3" fillId="0" borderId="0" xfId="0" applyNumberFormat="1" applyFont="1" applyProtection="1">
      <protection locked="0"/>
    </xf>
    <xf numFmtId="0" fontId="5" fillId="0" borderId="7" xfId="0" applyFont="1" applyFill="1" applyBorder="1" applyAlignment="1" applyProtection="1">
      <alignment horizontal="left" vertical="center"/>
    </xf>
    <xf numFmtId="0" fontId="5" fillId="0" borderId="8" xfId="0" applyFont="1" applyFill="1" applyBorder="1" applyAlignment="1" applyProtection="1">
      <alignment horizontal="left" vertical="center"/>
    </xf>
    <xf numFmtId="0" fontId="5" fillId="0" borderId="9" xfId="0" applyFont="1" applyFill="1" applyBorder="1" applyAlignment="1" applyProtection="1">
      <alignment horizontal="left" vertical="center"/>
    </xf>
    <xf numFmtId="4" fontId="4" fillId="0" borderId="7" xfId="1" applyNumberFormat="1" applyFont="1" applyFill="1" applyBorder="1" applyAlignment="1" applyProtection="1">
      <alignment horizontal="right" vertical="center"/>
    </xf>
    <xf numFmtId="4" fontId="4" fillId="0" borderId="9" xfId="1" applyNumberFormat="1" applyFont="1" applyFill="1" applyBorder="1" applyAlignment="1" applyProtection="1">
      <alignment horizontal="right" vertical="center"/>
    </xf>
    <xf numFmtId="0" fontId="5" fillId="2" borderId="6" xfId="0" applyFont="1" applyFill="1" applyBorder="1" applyAlignment="1" applyProtection="1">
      <alignment horizontal="right" vertical="center"/>
    </xf>
    <xf numFmtId="4" fontId="5" fillId="2" borderId="6" xfId="0" applyNumberFormat="1" applyFont="1" applyFill="1" applyBorder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right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</xf>
    <xf numFmtId="4" fontId="4" fillId="2" borderId="6" xfId="0" applyNumberFormat="1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left"/>
    </xf>
    <xf numFmtId="0" fontId="5" fillId="2" borderId="8" xfId="0" applyFont="1" applyFill="1" applyBorder="1" applyAlignment="1" applyProtection="1">
      <alignment horizontal="left"/>
    </xf>
    <xf numFmtId="0" fontId="5" fillId="2" borderId="9" xfId="0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left" vertical="center"/>
    </xf>
    <xf numFmtId="0" fontId="3" fillId="0" borderId="5" xfId="0" applyFont="1" applyFill="1" applyBorder="1" applyAlignment="1" applyProtection="1">
      <alignment horizontal="left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4" fontId="3" fillId="0" borderId="5" xfId="0" applyNumberFormat="1" applyFont="1" applyFill="1" applyBorder="1" applyAlignment="1" applyProtection="1">
      <alignment horizontal="right" vertical="center"/>
    </xf>
  </cellXfs>
  <cellStyles count="856">
    <cellStyle name="Currency_1.3.2" xfId="433"/>
    <cellStyle name="Date" xfId="4"/>
    <cellStyle name="Date 2" xfId="5"/>
    <cellStyle name="Fixed" xfId="6"/>
    <cellStyle name="Fixed 2" xfId="7"/>
    <cellStyle name="Heading1" xfId="8"/>
    <cellStyle name="Heading1 2" xfId="9"/>
    <cellStyle name="Heading2" xfId="10"/>
    <cellStyle name="Heading2 2" xfId="11"/>
    <cellStyle name="Navadno" xfId="0" builtinId="0"/>
    <cellStyle name="Navadno 10" xfId="12"/>
    <cellStyle name="Navadno 10 2" xfId="13"/>
    <cellStyle name="Navadno 10 3" xfId="450"/>
    <cellStyle name="Navadno 10_Vodovod_Žepovci_Stogovci_Podgorje_Vratja_vas" xfId="14"/>
    <cellStyle name="Navadno 11" xfId="15"/>
    <cellStyle name="Navadno 11 2" xfId="16"/>
    <cellStyle name="Navadno 11_Vodovod_Žepovci_Stogovci_Podgorje_Vratja_vas" xfId="17"/>
    <cellStyle name="Navadno 12" xfId="3"/>
    <cellStyle name="Navadno 13" xfId="432"/>
    <cellStyle name="Navadno 14" xfId="437"/>
    <cellStyle name="Navadno 15" xfId="440"/>
    <cellStyle name="Navadno 16" xfId="442"/>
    <cellStyle name="Navadno 17" xfId="18"/>
    <cellStyle name="Navadno 17 2" xfId="451"/>
    <cellStyle name="Navadno 18" xfId="19"/>
    <cellStyle name="Navadno 18 2" xfId="452"/>
    <cellStyle name="Navadno 19" xfId="20"/>
    <cellStyle name="Navadno 19 2" xfId="453"/>
    <cellStyle name="Navadno 2" xfId="21"/>
    <cellStyle name="Navadno 2 10" xfId="22"/>
    <cellStyle name="Navadno 2 10 2" xfId="454"/>
    <cellStyle name="Navadno 2 11" xfId="23"/>
    <cellStyle name="Navadno 2 11 2" xfId="455"/>
    <cellStyle name="Navadno 2 12" xfId="24"/>
    <cellStyle name="Navadno 2 12 2" xfId="456"/>
    <cellStyle name="Navadno 2 13" xfId="25"/>
    <cellStyle name="Navadno 2 13 2" xfId="457"/>
    <cellStyle name="Navadno 2 14" xfId="26"/>
    <cellStyle name="Navadno 2 14 2" xfId="458"/>
    <cellStyle name="Navadno 2 15" xfId="27"/>
    <cellStyle name="Navadno 2 15 2" xfId="459"/>
    <cellStyle name="Navadno 2 16" xfId="28"/>
    <cellStyle name="Navadno 2 16 2" xfId="460"/>
    <cellStyle name="Navadno 2 17" xfId="29"/>
    <cellStyle name="Navadno 2 17 2" xfId="461"/>
    <cellStyle name="Navadno 2 18" xfId="30"/>
    <cellStyle name="Navadno 2 18 2" xfId="462"/>
    <cellStyle name="Navadno 2 19" xfId="31"/>
    <cellStyle name="Navadno 2 19 2" xfId="463"/>
    <cellStyle name="Navadno 2 2" xfId="32"/>
    <cellStyle name="Navadno 2 2 2" xfId="464"/>
    <cellStyle name="Navadno 2 20" xfId="33"/>
    <cellStyle name="Navadno 2 20 2" xfId="465"/>
    <cellStyle name="Navadno 2 21" xfId="34"/>
    <cellStyle name="Navadno 2 21 2" xfId="466"/>
    <cellStyle name="Navadno 2 22" xfId="35"/>
    <cellStyle name="Navadno 2 22 2" xfId="467"/>
    <cellStyle name="Navadno 2 23" xfId="36"/>
    <cellStyle name="Navadno 2 23 2" xfId="468"/>
    <cellStyle name="Navadno 2 24" xfId="37"/>
    <cellStyle name="Navadno 2 24 2" xfId="469"/>
    <cellStyle name="Navadno 2 25" xfId="38"/>
    <cellStyle name="Navadno 2 25 2" xfId="470"/>
    <cellStyle name="Navadno 2 26" xfId="39"/>
    <cellStyle name="Navadno 2 26 2" xfId="471"/>
    <cellStyle name="Navadno 2 27" xfId="40"/>
    <cellStyle name="Navadno 2 27 2" xfId="472"/>
    <cellStyle name="Navadno 2 28" xfId="41"/>
    <cellStyle name="Navadno 2 28 2" xfId="473"/>
    <cellStyle name="Navadno 2 29" xfId="42"/>
    <cellStyle name="Navadno 2 29 2" xfId="474"/>
    <cellStyle name="Navadno 2 3" xfId="43"/>
    <cellStyle name="Navadno 2 3 2" xfId="475"/>
    <cellStyle name="Navadno 2 30" xfId="44"/>
    <cellStyle name="Navadno 2 30 2" xfId="476"/>
    <cellStyle name="Navadno 2 31" xfId="45"/>
    <cellStyle name="Navadno 2 31 2" xfId="477"/>
    <cellStyle name="Navadno 2 32" xfId="46"/>
    <cellStyle name="Navadno 2 32 2" xfId="478"/>
    <cellStyle name="Navadno 2 33" xfId="47"/>
    <cellStyle name="Navadno 2 33 2" xfId="479"/>
    <cellStyle name="Navadno 2 34" xfId="48"/>
    <cellStyle name="Navadno 2 34 2" xfId="480"/>
    <cellStyle name="Navadno 2 35" xfId="49"/>
    <cellStyle name="Navadno 2 35 2" xfId="481"/>
    <cellStyle name="Navadno 2 36" xfId="50"/>
    <cellStyle name="Navadno 2 36 2" xfId="482"/>
    <cellStyle name="Navadno 2 37" xfId="51"/>
    <cellStyle name="Navadno 2 37 2" xfId="483"/>
    <cellStyle name="Navadno 2 38" xfId="52"/>
    <cellStyle name="Navadno 2 38 2" xfId="484"/>
    <cellStyle name="Navadno 2 39" xfId="53"/>
    <cellStyle name="Navadno 2 39 2" xfId="485"/>
    <cellStyle name="Navadno 2 4" xfId="54"/>
    <cellStyle name="Navadno 2 4 2" xfId="486"/>
    <cellStyle name="Navadno 2 40" xfId="55"/>
    <cellStyle name="Navadno 2 40 2" xfId="487"/>
    <cellStyle name="Navadno 2 41" xfId="56"/>
    <cellStyle name="Navadno 2 41 2" xfId="488"/>
    <cellStyle name="Navadno 2 42" xfId="57"/>
    <cellStyle name="Navadno 2 42 2" xfId="489"/>
    <cellStyle name="Navadno 2 43" xfId="58"/>
    <cellStyle name="Navadno 2 43 2" xfId="490"/>
    <cellStyle name="Navadno 2 44" xfId="59"/>
    <cellStyle name="Navadno 2 44 2" xfId="491"/>
    <cellStyle name="Navadno 2 45" xfId="60"/>
    <cellStyle name="Navadno 2 45 2" xfId="492"/>
    <cellStyle name="Navadno 2 46" xfId="61"/>
    <cellStyle name="Navadno 2 46 2" xfId="493"/>
    <cellStyle name="Navadno 2 47" xfId="62"/>
    <cellStyle name="Navadno 2 47 2" xfId="494"/>
    <cellStyle name="Navadno 2 48" xfId="63"/>
    <cellStyle name="Navadno 2 49" xfId="434"/>
    <cellStyle name="Navadno 2 5" xfId="64"/>
    <cellStyle name="Navadno 2 5 2" xfId="495"/>
    <cellStyle name="Navadno 2 50" xfId="438"/>
    <cellStyle name="Navadno 2 6" xfId="65"/>
    <cellStyle name="Navadno 2 6 2" xfId="496"/>
    <cellStyle name="Navadno 2 7" xfId="66"/>
    <cellStyle name="Navadno 2 7 2" xfId="497"/>
    <cellStyle name="Navadno 2 8" xfId="67"/>
    <cellStyle name="Navadno 2 8 2" xfId="498"/>
    <cellStyle name="Navadno 2 9" xfId="68"/>
    <cellStyle name="Navadno 2 9 2" xfId="499"/>
    <cellStyle name="Navadno 2_Vodovod_Drobti_S_Grabe_Z_Grabe_Pogled_10_HP_Grabe_NN" xfId="69"/>
    <cellStyle name="Navadno 20" xfId="70"/>
    <cellStyle name="Navadno 20 2" xfId="500"/>
    <cellStyle name="Navadno 21" xfId="71"/>
    <cellStyle name="Navadno 21 2" xfId="501"/>
    <cellStyle name="Navadno 22" xfId="72"/>
    <cellStyle name="Navadno 22 2" xfId="502"/>
    <cellStyle name="Navadno 23" xfId="73"/>
    <cellStyle name="Navadno 23 2" xfId="503"/>
    <cellStyle name="Navadno 24" xfId="74"/>
    <cellStyle name="Navadno 24 2" xfId="504"/>
    <cellStyle name="Navadno 25" xfId="75"/>
    <cellStyle name="Navadno 25 2" xfId="505"/>
    <cellStyle name="Navadno 26" xfId="76"/>
    <cellStyle name="Navadno 26 2" xfId="506"/>
    <cellStyle name="Navadno 27" xfId="77"/>
    <cellStyle name="Navadno 27 2" xfId="507"/>
    <cellStyle name="Navadno 28" xfId="78"/>
    <cellStyle name="Navadno 28 2" xfId="508"/>
    <cellStyle name="Navadno 29" xfId="79"/>
    <cellStyle name="Navadno 29 2" xfId="509"/>
    <cellStyle name="Navadno 3" xfId="80"/>
    <cellStyle name="Navadno 3 10" xfId="81"/>
    <cellStyle name="Navadno 3 10 2" xfId="511"/>
    <cellStyle name="Navadno 3 11" xfId="82"/>
    <cellStyle name="Navadno 3 11 2" xfId="512"/>
    <cellStyle name="Navadno 3 12" xfId="83"/>
    <cellStyle name="Navadno 3 12 2" xfId="513"/>
    <cellStyle name="Navadno 3 13" xfId="84"/>
    <cellStyle name="Navadno 3 13 2" xfId="514"/>
    <cellStyle name="Navadno 3 14" xfId="85"/>
    <cellStyle name="Navadno 3 14 2" xfId="515"/>
    <cellStyle name="Navadno 3 15" xfId="86"/>
    <cellStyle name="Navadno 3 15 2" xfId="516"/>
    <cellStyle name="Navadno 3 16" xfId="87"/>
    <cellStyle name="Navadno 3 16 2" xfId="517"/>
    <cellStyle name="Navadno 3 17" xfId="88"/>
    <cellStyle name="Navadno 3 17 2" xfId="518"/>
    <cellStyle name="Navadno 3 18" xfId="89"/>
    <cellStyle name="Navadno 3 18 2" xfId="519"/>
    <cellStyle name="Navadno 3 19" xfId="90"/>
    <cellStyle name="Navadno 3 19 2" xfId="520"/>
    <cellStyle name="Navadno 3 2" xfId="91"/>
    <cellStyle name="Navadno 3 2 2" xfId="521"/>
    <cellStyle name="Navadno 3 20" xfId="92"/>
    <cellStyle name="Navadno 3 20 2" xfId="522"/>
    <cellStyle name="Navadno 3 21" xfId="93"/>
    <cellStyle name="Navadno 3 21 2" xfId="523"/>
    <cellStyle name="Navadno 3 22" xfId="94"/>
    <cellStyle name="Navadno 3 22 2" xfId="524"/>
    <cellStyle name="Navadno 3 23" xfId="95"/>
    <cellStyle name="Navadno 3 23 2" xfId="525"/>
    <cellStyle name="Navadno 3 24" xfId="96"/>
    <cellStyle name="Navadno 3 24 2" xfId="526"/>
    <cellStyle name="Navadno 3 25" xfId="97"/>
    <cellStyle name="Navadno 3 25 2" xfId="527"/>
    <cellStyle name="Navadno 3 26" xfId="98"/>
    <cellStyle name="Navadno 3 26 2" xfId="528"/>
    <cellStyle name="Navadno 3 27" xfId="99"/>
    <cellStyle name="Navadno 3 27 2" xfId="529"/>
    <cellStyle name="Navadno 3 28" xfId="100"/>
    <cellStyle name="Navadno 3 28 2" xfId="530"/>
    <cellStyle name="Navadno 3 29" xfId="101"/>
    <cellStyle name="Navadno 3 29 2" xfId="531"/>
    <cellStyle name="Navadno 3 3" xfId="102"/>
    <cellStyle name="Navadno 3 3 2" xfId="532"/>
    <cellStyle name="Navadno 3 30" xfId="103"/>
    <cellStyle name="Navadno 3 30 2" xfId="533"/>
    <cellStyle name="Navadno 3 31" xfId="104"/>
    <cellStyle name="Navadno 3 31 2" xfId="534"/>
    <cellStyle name="Navadno 3 32" xfId="105"/>
    <cellStyle name="Navadno 3 32 2" xfId="535"/>
    <cellStyle name="Navadno 3 33" xfId="106"/>
    <cellStyle name="Navadno 3 33 2" xfId="536"/>
    <cellStyle name="Navadno 3 34" xfId="107"/>
    <cellStyle name="Navadno 3 34 2" xfId="537"/>
    <cellStyle name="Navadno 3 35" xfId="108"/>
    <cellStyle name="Navadno 3 35 2" xfId="538"/>
    <cellStyle name="Navadno 3 36" xfId="109"/>
    <cellStyle name="Navadno 3 36 2" xfId="539"/>
    <cellStyle name="Navadno 3 37" xfId="110"/>
    <cellStyle name="Navadno 3 37 2" xfId="540"/>
    <cellStyle name="Navadno 3 38" xfId="111"/>
    <cellStyle name="Navadno 3 38 2" xfId="541"/>
    <cellStyle name="Navadno 3 39" xfId="112"/>
    <cellStyle name="Navadno 3 39 2" xfId="542"/>
    <cellStyle name="Navadno 3 4" xfId="113"/>
    <cellStyle name="Navadno 3 4 2" xfId="543"/>
    <cellStyle name="Navadno 3 40" xfId="114"/>
    <cellStyle name="Navadno 3 40 2" xfId="544"/>
    <cellStyle name="Navadno 3 41" xfId="115"/>
    <cellStyle name="Navadno 3 41 2" xfId="545"/>
    <cellStyle name="Navadno 3 42" xfId="116"/>
    <cellStyle name="Navadno 3 42 2" xfId="546"/>
    <cellStyle name="Navadno 3 43" xfId="117"/>
    <cellStyle name="Navadno 3 43 2" xfId="547"/>
    <cellStyle name="Navadno 3 44" xfId="118"/>
    <cellStyle name="Navadno 3 44 2" xfId="548"/>
    <cellStyle name="Navadno 3 45" xfId="119"/>
    <cellStyle name="Navadno 3 45 2" xfId="549"/>
    <cellStyle name="Navadno 3 46" xfId="120"/>
    <cellStyle name="Navadno 3 46 2" xfId="550"/>
    <cellStyle name="Navadno 3 47" xfId="121"/>
    <cellStyle name="Navadno 3 47 2" xfId="551"/>
    <cellStyle name="Navadno 3 48" xfId="510"/>
    <cellStyle name="Navadno 3 5" xfId="122"/>
    <cellStyle name="Navadno 3 5 2" xfId="552"/>
    <cellStyle name="Navadno 3 6" xfId="123"/>
    <cellStyle name="Navadno 3 6 2" xfId="553"/>
    <cellStyle name="Navadno 3 7" xfId="124"/>
    <cellStyle name="Navadno 3 7 2" xfId="554"/>
    <cellStyle name="Navadno 3 8" xfId="125"/>
    <cellStyle name="Navadno 3 8 2" xfId="555"/>
    <cellStyle name="Navadno 3 9" xfId="126"/>
    <cellStyle name="Navadno 3 9 2" xfId="556"/>
    <cellStyle name="Navadno 30" xfId="127"/>
    <cellStyle name="Navadno 30 2" xfId="557"/>
    <cellStyle name="Navadno 31" xfId="128"/>
    <cellStyle name="Navadno 31 2" xfId="558"/>
    <cellStyle name="Navadno 32" xfId="129"/>
    <cellStyle name="Navadno 32 2" xfId="559"/>
    <cellStyle name="Navadno 33" xfId="130"/>
    <cellStyle name="Navadno 33 2" xfId="560"/>
    <cellStyle name="Navadno 34" xfId="131"/>
    <cellStyle name="Navadno 34 2" xfId="561"/>
    <cellStyle name="Navadno 35" xfId="132"/>
    <cellStyle name="Navadno 35 2" xfId="562"/>
    <cellStyle name="Navadno 36" xfId="133"/>
    <cellStyle name="Navadno 36 2" xfId="563"/>
    <cellStyle name="Navadno 37" xfId="134"/>
    <cellStyle name="Navadno 37 2" xfId="564"/>
    <cellStyle name="Navadno 38" xfId="135"/>
    <cellStyle name="Navadno 38 2" xfId="565"/>
    <cellStyle name="Navadno 39" xfId="136"/>
    <cellStyle name="Navadno 39 2" xfId="566"/>
    <cellStyle name="Navadno 4" xfId="137"/>
    <cellStyle name="Navadno 4 10" xfId="138"/>
    <cellStyle name="Navadno 4 10 2" xfId="568"/>
    <cellStyle name="Navadno 4 11" xfId="139"/>
    <cellStyle name="Navadno 4 11 2" xfId="569"/>
    <cellStyle name="Navadno 4 12" xfId="140"/>
    <cellStyle name="Navadno 4 12 2" xfId="570"/>
    <cellStyle name="Navadno 4 13" xfId="141"/>
    <cellStyle name="Navadno 4 13 2" xfId="571"/>
    <cellStyle name="Navadno 4 14" xfId="142"/>
    <cellStyle name="Navadno 4 14 2" xfId="572"/>
    <cellStyle name="Navadno 4 15" xfId="143"/>
    <cellStyle name="Navadno 4 15 2" xfId="573"/>
    <cellStyle name="Navadno 4 16" xfId="144"/>
    <cellStyle name="Navadno 4 16 2" xfId="574"/>
    <cellStyle name="Navadno 4 17" xfId="145"/>
    <cellStyle name="Navadno 4 17 2" xfId="575"/>
    <cellStyle name="Navadno 4 18" xfId="146"/>
    <cellStyle name="Navadno 4 18 2" xfId="576"/>
    <cellStyle name="Navadno 4 19" xfId="147"/>
    <cellStyle name="Navadno 4 19 2" xfId="577"/>
    <cellStyle name="Navadno 4 2" xfId="148"/>
    <cellStyle name="Navadno 4 2 2" xfId="578"/>
    <cellStyle name="Navadno 4 20" xfId="149"/>
    <cellStyle name="Navadno 4 20 2" xfId="579"/>
    <cellStyle name="Navadno 4 21" xfId="150"/>
    <cellStyle name="Navadno 4 21 2" xfId="580"/>
    <cellStyle name="Navadno 4 22" xfId="151"/>
    <cellStyle name="Navadno 4 22 2" xfId="581"/>
    <cellStyle name="Navadno 4 23" xfId="152"/>
    <cellStyle name="Navadno 4 23 2" xfId="582"/>
    <cellStyle name="Navadno 4 24" xfId="153"/>
    <cellStyle name="Navadno 4 24 2" xfId="583"/>
    <cellStyle name="Navadno 4 25" xfId="154"/>
    <cellStyle name="Navadno 4 25 2" xfId="584"/>
    <cellStyle name="Navadno 4 26" xfId="155"/>
    <cellStyle name="Navadno 4 26 2" xfId="585"/>
    <cellStyle name="Navadno 4 27" xfId="156"/>
    <cellStyle name="Navadno 4 27 2" xfId="586"/>
    <cellStyle name="Navadno 4 28" xfId="157"/>
    <cellStyle name="Navadno 4 28 2" xfId="587"/>
    <cellStyle name="Navadno 4 29" xfId="158"/>
    <cellStyle name="Navadno 4 29 2" xfId="588"/>
    <cellStyle name="Navadno 4 3" xfId="159"/>
    <cellStyle name="Navadno 4 3 2" xfId="589"/>
    <cellStyle name="Navadno 4 30" xfId="160"/>
    <cellStyle name="Navadno 4 30 2" xfId="590"/>
    <cellStyle name="Navadno 4 31" xfId="161"/>
    <cellStyle name="Navadno 4 31 2" xfId="591"/>
    <cellStyle name="Navadno 4 32" xfId="162"/>
    <cellStyle name="Navadno 4 32 2" xfId="592"/>
    <cellStyle name="Navadno 4 33" xfId="163"/>
    <cellStyle name="Navadno 4 33 2" xfId="593"/>
    <cellStyle name="Navadno 4 34" xfId="164"/>
    <cellStyle name="Navadno 4 34 2" xfId="594"/>
    <cellStyle name="Navadno 4 35" xfId="165"/>
    <cellStyle name="Navadno 4 35 2" xfId="595"/>
    <cellStyle name="Navadno 4 36" xfId="166"/>
    <cellStyle name="Navadno 4 36 2" xfId="596"/>
    <cellStyle name="Navadno 4 37" xfId="167"/>
    <cellStyle name="Navadno 4 37 2" xfId="597"/>
    <cellStyle name="Navadno 4 38" xfId="168"/>
    <cellStyle name="Navadno 4 38 2" xfId="598"/>
    <cellStyle name="Navadno 4 39" xfId="169"/>
    <cellStyle name="Navadno 4 39 2" xfId="599"/>
    <cellStyle name="Navadno 4 4" xfId="170"/>
    <cellStyle name="Navadno 4 4 2" xfId="600"/>
    <cellStyle name="Navadno 4 40" xfId="171"/>
    <cellStyle name="Navadno 4 40 2" xfId="601"/>
    <cellStyle name="Navadno 4 41" xfId="172"/>
    <cellStyle name="Navadno 4 41 2" xfId="602"/>
    <cellStyle name="Navadno 4 42" xfId="173"/>
    <cellStyle name="Navadno 4 42 2" xfId="603"/>
    <cellStyle name="Navadno 4 43" xfId="174"/>
    <cellStyle name="Navadno 4 43 2" xfId="604"/>
    <cellStyle name="Navadno 4 44" xfId="175"/>
    <cellStyle name="Navadno 4 44 2" xfId="605"/>
    <cellStyle name="Navadno 4 45" xfId="176"/>
    <cellStyle name="Navadno 4 45 2" xfId="606"/>
    <cellStyle name="Navadno 4 46" xfId="177"/>
    <cellStyle name="Navadno 4 46 2" xfId="607"/>
    <cellStyle name="Navadno 4 47" xfId="178"/>
    <cellStyle name="Navadno 4 47 2" xfId="608"/>
    <cellStyle name="Navadno 4 48" xfId="435"/>
    <cellStyle name="Navadno 4 49" xfId="567"/>
    <cellStyle name="Navadno 4 5" xfId="179"/>
    <cellStyle name="Navadno 4 5 2" xfId="609"/>
    <cellStyle name="Navadno 4 6" xfId="180"/>
    <cellStyle name="Navadno 4 6 2" xfId="610"/>
    <cellStyle name="Navadno 4 7" xfId="181"/>
    <cellStyle name="Navadno 4 7 2" xfId="611"/>
    <cellStyle name="Navadno 4 8" xfId="182"/>
    <cellStyle name="Navadno 4 8 2" xfId="612"/>
    <cellStyle name="Navadno 4 9" xfId="183"/>
    <cellStyle name="Navadno 4 9 2" xfId="613"/>
    <cellStyle name="Navadno 40" xfId="184"/>
    <cellStyle name="Navadno 40 2" xfId="614"/>
    <cellStyle name="Navadno 41" xfId="185"/>
    <cellStyle name="Navadno 41 2" xfId="615"/>
    <cellStyle name="Navadno 42" xfId="186"/>
    <cellStyle name="Navadno 42 2" xfId="616"/>
    <cellStyle name="Navadno 43" xfId="187"/>
    <cellStyle name="Navadno 43 2" xfId="617"/>
    <cellStyle name="Navadno 44" xfId="188"/>
    <cellStyle name="Navadno 44 2" xfId="618"/>
    <cellStyle name="Navadno 45" xfId="443"/>
    <cellStyle name="Navadno 46" xfId="189"/>
    <cellStyle name="Navadno 46 2" xfId="619"/>
    <cellStyle name="Navadno 47" xfId="190"/>
    <cellStyle name="Navadno 47 2" xfId="620"/>
    <cellStyle name="Navadno 48" xfId="191"/>
    <cellStyle name="Navadno 48 2" xfId="621"/>
    <cellStyle name="Navadno 49" xfId="444"/>
    <cellStyle name="Navadno 5" xfId="192"/>
    <cellStyle name="Navadno 5 10" xfId="193"/>
    <cellStyle name="Navadno 5 10 2" xfId="623"/>
    <cellStyle name="Navadno 5 11" xfId="194"/>
    <cellStyle name="Navadno 5 11 2" xfId="624"/>
    <cellStyle name="Navadno 5 12" xfId="195"/>
    <cellStyle name="Navadno 5 12 2" xfId="625"/>
    <cellStyle name="Navadno 5 13" xfId="196"/>
    <cellStyle name="Navadno 5 13 2" xfId="626"/>
    <cellStyle name="Navadno 5 14" xfId="197"/>
    <cellStyle name="Navadno 5 14 2" xfId="627"/>
    <cellStyle name="Navadno 5 15" xfId="198"/>
    <cellStyle name="Navadno 5 15 2" xfId="628"/>
    <cellStyle name="Navadno 5 16" xfId="199"/>
    <cellStyle name="Navadno 5 16 2" xfId="629"/>
    <cellStyle name="Navadno 5 17" xfId="200"/>
    <cellStyle name="Navadno 5 17 2" xfId="630"/>
    <cellStyle name="Navadno 5 18" xfId="201"/>
    <cellStyle name="Navadno 5 18 2" xfId="631"/>
    <cellStyle name="Navadno 5 19" xfId="202"/>
    <cellStyle name="Navadno 5 19 2" xfId="632"/>
    <cellStyle name="Navadno 5 2" xfId="203"/>
    <cellStyle name="Navadno 5 2 2" xfId="633"/>
    <cellStyle name="Navadno 5 20" xfId="204"/>
    <cellStyle name="Navadno 5 20 2" xfId="634"/>
    <cellStyle name="Navadno 5 21" xfId="205"/>
    <cellStyle name="Navadno 5 21 2" xfId="635"/>
    <cellStyle name="Navadno 5 22" xfId="206"/>
    <cellStyle name="Navadno 5 22 2" xfId="636"/>
    <cellStyle name="Navadno 5 23" xfId="207"/>
    <cellStyle name="Navadno 5 23 2" xfId="637"/>
    <cellStyle name="Navadno 5 24" xfId="208"/>
    <cellStyle name="Navadno 5 24 2" xfId="638"/>
    <cellStyle name="Navadno 5 25" xfId="209"/>
    <cellStyle name="Navadno 5 25 2" xfId="639"/>
    <cellStyle name="Navadno 5 26" xfId="210"/>
    <cellStyle name="Navadno 5 26 2" xfId="640"/>
    <cellStyle name="Navadno 5 27" xfId="211"/>
    <cellStyle name="Navadno 5 27 2" xfId="641"/>
    <cellStyle name="Navadno 5 28" xfId="212"/>
    <cellStyle name="Navadno 5 28 2" xfId="642"/>
    <cellStyle name="Navadno 5 29" xfId="213"/>
    <cellStyle name="Navadno 5 29 2" xfId="643"/>
    <cellStyle name="Navadno 5 3" xfId="214"/>
    <cellStyle name="Navadno 5 3 2" xfId="644"/>
    <cellStyle name="Navadno 5 30" xfId="215"/>
    <cellStyle name="Navadno 5 30 2" xfId="645"/>
    <cellStyle name="Navadno 5 31" xfId="216"/>
    <cellStyle name="Navadno 5 31 2" xfId="646"/>
    <cellStyle name="Navadno 5 32" xfId="217"/>
    <cellStyle name="Navadno 5 32 2" xfId="647"/>
    <cellStyle name="Navadno 5 33" xfId="218"/>
    <cellStyle name="Navadno 5 33 2" xfId="648"/>
    <cellStyle name="Navadno 5 34" xfId="219"/>
    <cellStyle name="Navadno 5 34 2" xfId="649"/>
    <cellStyle name="Navadno 5 35" xfId="220"/>
    <cellStyle name="Navadno 5 35 2" xfId="650"/>
    <cellStyle name="Navadno 5 36" xfId="221"/>
    <cellStyle name="Navadno 5 36 2" xfId="651"/>
    <cellStyle name="Navadno 5 37" xfId="222"/>
    <cellStyle name="Navadno 5 37 2" xfId="652"/>
    <cellStyle name="Navadno 5 38" xfId="223"/>
    <cellStyle name="Navadno 5 38 2" xfId="653"/>
    <cellStyle name="Navadno 5 39" xfId="224"/>
    <cellStyle name="Navadno 5 39 2" xfId="654"/>
    <cellStyle name="Navadno 5 4" xfId="225"/>
    <cellStyle name="Navadno 5 4 2" xfId="655"/>
    <cellStyle name="Navadno 5 40" xfId="226"/>
    <cellStyle name="Navadno 5 40 2" xfId="656"/>
    <cellStyle name="Navadno 5 41" xfId="227"/>
    <cellStyle name="Navadno 5 41 2" xfId="657"/>
    <cellStyle name="Navadno 5 42" xfId="228"/>
    <cellStyle name="Navadno 5 42 2" xfId="658"/>
    <cellStyle name="Navadno 5 43" xfId="229"/>
    <cellStyle name="Navadno 5 43 2" xfId="659"/>
    <cellStyle name="Navadno 5 44" xfId="230"/>
    <cellStyle name="Navadno 5 44 2" xfId="660"/>
    <cellStyle name="Navadno 5 45" xfId="231"/>
    <cellStyle name="Navadno 5 45 2" xfId="661"/>
    <cellStyle name="Navadno 5 46" xfId="232"/>
    <cellStyle name="Navadno 5 46 2" xfId="662"/>
    <cellStyle name="Navadno 5 47" xfId="233"/>
    <cellStyle name="Navadno 5 47 2" xfId="663"/>
    <cellStyle name="Navadno 5 48" xfId="622"/>
    <cellStyle name="Navadno 5 5" xfId="234"/>
    <cellStyle name="Navadno 5 5 2" xfId="664"/>
    <cellStyle name="Navadno 5 6" xfId="235"/>
    <cellStyle name="Navadno 5 6 2" xfId="665"/>
    <cellStyle name="Navadno 5 7" xfId="236"/>
    <cellStyle name="Navadno 5 7 2" xfId="666"/>
    <cellStyle name="Navadno 5 8" xfId="237"/>
    <cellStyle name="Navadno 5 8 2" xfId="667"/>
    <cellStyle name="Navadno 5 9" xfId="238"/>
    <cellStyle name="Navadno 5 9 2" xfId="668"/>
    <cellStyle name="Navadno 50" xfId="445"/>
    <cellStyle name="Navadno 51" xfId="446"/>
    <cellStyle name="Navadno 52" xfId="447"/>
    <cellStyle name="Navadno 53" xfId="448"/>
    <cellStyle name="Navadno 54" xfId="449"/>
    <cellStyle name="Navadno 55" xfId="2"/>
    <cellStyle name="Navadno 6" xfId="239"/>
    <cellStyle name="Navadno 6 10" xfId="240"/>
    <cellStyle name="Navadno 6 10 2" xfId="670"/>
    <cellStyle name="Navadno 6 11" xfId="241"/>
    <cellStyle name="Navadno 6 11 2" xfId="671"/>
    <cellStyle name="Navadno 6 12" xfId="242"/>
    <cellStyle name="Navadno 6 12 2" xfId="672"/>
    <cellStyle name="Navadno 6 13" xfId="243"/>
    <cellStyle name="Navadno 6 13 2" xfId="673"/>
    <cellStyle name="Navadno 6 14" xfId="244"/>
    <cellStyle name="Navadno 6 14 2" xfId="674"/>
    <cellStyle name="Navadno 6 15" xfId="245"/>
    <cellStyle name="Navadno 6 15 2" xfId="675"/>
    <cellStyle name="Navadno 6 16" xfId="246"/>
    <cellStyle name="Navadno 6 16 2" xfId="676"/>
    <cellStyle name="Navadno 6 17" xfId="247"/>
    <cellStyle name="Navadno 6 17 2" xfId="677"/>
    <cellStyle name="Navadno 6 18" xfId="248"/>
    <cellStyle name="Navadno 6 18 2" xfId="678"/>
    <cellStyle name="Navadno 6 19" xfId="249"/>
    <cellStyle name="Navadno 6 19 2" xfId="679"/>
    <cellStyle name="Navadno 6 2" xfId="250"/>
    <cellStyle name="Navadno 6 2 2" xfId="680"/>
    <cellStyle name="Navadno 6 20" xfId="251"/>
    <cellStyle name="Navadno 6 20 2" xfId="681"/>
    <cellStyle name="Navadno 6 21" xfId="252"/>
    <cellStyle name="Navadno 6 21 2" xfId="682"/>
    <cellStyle name="Navadno 6 22" xfId="253"/>
    <cellStyle name="Navadno 6 22 2" xfId="683"/>
    <cellStyle name="Navadno 6 23" xfId="254"/>
    <cellStyle name="Navadno 6 23 2" xfId="684"/>
    <cellStyle name="Navadno 6 24" xfId="255"/>
    <cellStyle name="Navadno 6 24 2" xfId="685"/>
    <cellStyle name="Navadno 6 25" xfId="256"/>
    <cellStyle name="Navadno 6 25 2" xfId="686"/>
    <cellStyle name="Navadno 6 26" xfId="257"/>
    <cellStyle name="Navadno 6 26 2" xfId="687"/>
    <cellStyle name="Navadno 6 27" xfId="258"/>
    <cellStyle name="Navadno 6 27 2" xfId="688"/>
    <cellStyle name="Navadno 6 28" xfId="259"/>
    <cellStyle name="Navadno 6 28 2" xfId="689"/>
    <cellStyle name="Navadno 6 29" xfId="260"/>
    <cellStyle name="Navadno 6 29 2" xfId="690"/>
    <cellStyle name="Navadno 6 3" xfId="261"/>
    <cellStyle name="Navadno 6 3 2" xfId="691"/>
    <cellStyle name="Navadno 6 30" xfId="262"/>
    <cellStyle name="Navadno 6 30 2" xfId="692"/>
    <cellStyle name="Navadno 6 31" xfId="263"/>
    <cellStyle name="Navadno 6 31 2" xfId="693"/>
    <cellStyle name="Navadno 6 32" xfId="264"/>
    <cellStyle name="Navadno 6 32 2" xfId="694"/>
    <cellStyle name="Navadno 6 33" xfId="265"/>
    <cellStyle name="Navadno 6 33 2" xfId="695"/>
    <cellStyle name="Navadno 6 34" xfId="266"/>
    <cellStyle name="Navadno 6 34 2" xfId="696"/>
    <cellStyle name="Navadno 6 35" xfId="267"/>
    <cellStyle name="Navadno 6 35 2" xfId="697"/>
    <cellStyle name="Navadno 6 36" xfId="268"/>
    <cellStyle name="Navadno 6 36 2" xfId="698"/>
    <cellStyle name="Navadno 6 37" xfId="269"/>
    <cellStyle name="Navadno 6 37 2" xfId="699"/>
    <cellStyle name="Navadno 6 38" xfId="270"/>
    <cellStyle name="Navadno 6 38 2" xfId="700"/>
    <cellStyle name="Navadno 6 39" xfId="271"/>
    <cellStyle name="Navadno 6 39 2" xfId="701"/>
    <cellStyle name="Navadno 6 4" xfId="272"/>
    <cellStyle name="Navadno 6 4 2" xfId="702"/>
    <cellStyle name="Navadno 6 40" xfId="273"/>
    <cellStyle name="Navadno 6 40 2" xfId="703"/>
    <cellStyle name="Navadno 6 41" xfId="274"/>
    <cellStyle name="Navadno 6 41 2" xfId="704"/>
    <cellStyle name="Navadno 6 42" xfId="275"/>
    <cellStyle name="Navadno 6 42 2" xfId="705"/>
    <cellStyle name="Navadno 6 43" xfId="276"/>
    <cellStyle name="Navadno 6 43 2" xfId="706"/>
    <cellStyle name="Navadno 6 44" xfId="277"/>
    <cellStyle name="Navadno 6 44 2" xfId="707"/>
    <cellStyle name="Navadno 6 45" xfId="278"/>
    <cellStyle name="Navadno 6 45 2" xfId="708"/>
    <cellStyle name="Navadno 6 46" xfId="279"/>
    <cellStyle name="Navadno 6 46 2" xfId="709"/>
    <cellStyle name="Navadno 6 47" xfId="280"/>
    <cellStyle name="Navadno 6 47 2" xfId="710"/>
    <cellStyle name="Navadno 6 48" xfId="669"/>
    <cellStyle name="Navadno 6 5" xfId="281"/>
    <cellStyle name="Navadno 6 5 2" xfId="711"/>
    <cellStyle name="Navadno 6 6" xfId="282"/>
    <cellStyle name="Navadno 6 6 2" xfId="712"/>
    <cellStyle name="Navadno 6 7" xfId="283"/>
    <cellStyle name="Navadno 6 7 2" xfId="713"/>
    <cellStyle name="Navadno 6 8" xfId="284"/>
    <cellStyle name="Navadno 6 8 2" xfId="714"/>
    <cellStyle name="Navadno 6 9" xfId="285"/>
    <cellStyle name="Navadno 6 9 2" xfId="715"/>
    <cellStyle name="Navadno 7" xfId="286"/>
    <cellStyle name="Navadno 7 10" xfId="287"/>
    <cellStyle name="Navadno 7 10 2" xfId="717"/>
    <cellStyle name="Navadno 7 11" xfId="288"/>
    <cellStyle name="Navadno 7 11 2" xfId="718"/>
    <cellStyle name="Navadno 7 12" xfId="289"/>
    <cellStyle name="Navadno 7 12 2" xfId="719"/>
    <cellStyle name="Navadno 7 13" xfId="290"/>
    <cellStyle name="Navadno 7 13 2" xfId="720"/>
    <cellStyle name="Navadno 7 14" xfId="291"/>
    <cellStyle name="Navadno 7 14 2" xfId="721"/>
    <cellStyle name="Navadno 7 15" xfId="292"/>
    <cellStyle name="Navadno 7 15 2" xfId="722"/>
    <cellStyle name="Navadno 7 16" xfId="293"/>
    <cellStyle name="Navadno 7 16 2" xfId="723"/>
    <cellStyle name="Navadno 7 17" xfId="294"/>
    <cellStyle name="Navadno 7 17 2" xfId="724"/>
    <cellStyle name="Navadno 7 18" xfId="295"/>
    <cellStyle name="Navadno 7 18 2" xfId="725"/>
    <cellStyle name="Navadno 7 19" xfId="296"/>
    <cellStyle name="Navadno 7 19 2" xfId="726"/>
    <cellStyle name="Navadno 7 2" xfId="297"/>
    <cellStyle name="Navadno 7 2 2" xfId="727"/>
    <cellStyle name="Navadno 7 20" xfId="298"/>
    <cellStyle name="Navadno 7 20 2" xfId="728"/>
    <cellStyle name="Navadno 7 21" xfId="299"/>
    <cellStyle name="Navadno 7 21 2" xfId="729"/>
    <cellStyle name="Navadno 7 22" xfId="300"/>
    <cellStyle name="Navadno 7 22 2" xfId="730"/>
    <cellStyle name="Navadno 7 23" xfId="301"/>
    <cellStyle name="Navadno 7 23 2" xfId="731"/>
    <cellStyle name="Navadno 7 24" xfId="302"/>
    <cellStyle name="Navadno 7 24 2" xfId="732"/>
    <cellStyle name="Navadno 7 25" xfId="303"/>
    <cellStyle name="Navadno 7 25 2" xfId="733"/>
    <cellStyle name="Navadno 7 26" xfId="304"/>
    <cellStyle name="Navadno 7 26 2" xfId="734"/>
    <cellStyle name="Navadno 7 27" xfId="305"/>
    <cellStyle name="Navadno 7 27 2" xfId="735"/>
    <cellStyle name="Navadno 7 28" xfId="306"/>
    <cellStyle name="Navadno 7 28 2" xfId="736"/>
    <cellStyle name="Navadno 7 29" xfId="307"/>
    <cellStyle name="Navadno 7 29 2" xfId="737"/>
    <cellStyle name="Navadno 7 3" xfId="308"/>
    <cellStyle name="Navadno 7 3 2" xfId="738"/>
    <cellStyle name="Navadno 7 30" xfId="309"/>
    <cellStyle name="Navadno 7 30 2" xfId="739"/>
    <cellStyle name="Navadno 7 31" xfId="310"/>
    <cellStyle name="Navadno 7 31 2" xfId="740"/>
    <cellStyle name="Navadno 7 32" xfId="311"/>
    <cellStyle name="Navadno 7 32 2" xfId="741"/>
    <cellStyle name="Navadno 7 33" xfId="312"/>
    <cellStyle name="Navadno 7 33 2" xfId="742"/>
    <cellStyle name="Navadno 7 34" xfId="313"/>
    <cellStyle name="Navadno 7 34 2" xfId="743"/>
    <cellStyle name="Navadno 7 35" xfId="314"/>
    <cellStyle name="Navadno 7 35 2" xfId="744"/>
    <cellStyle name="Navadno 7 36" xfId="315"/>
    <cellStyle name="Navadno 7 36 2" xfId="745"/>
    <cellStyle name="Navadno 7 37" xfId="316"/>
    <cellStyle name="Navadno 7 37 2" xfId="746"/>
    <cellStyle name="Navadno 7 38" xfId="317"/>
    <cellStyle name="Navadno 7 38 2" xfId="747"/>
    <cellStyle name="Navadno 7 39" xfId="318"/>
    <cellStyle name="Navadno 7 39 2" xfId="748"/>
    <cellStyle name="Navadno 7 4" xfId="319"/>
    <cellStyle name="Navadno 7 4 2" xfId="749"/>
    <cellStyle name="Navadno 7 40" xfId="320"/>
    <cellStyle name="Navadno 7 40 2" xfId="750"/>
    <cellStyle name="Navadno 7 41" xfId="321"/>
    <cellStyle name="Navadno 7 41 2" xfId="751"/>
    <cellStyle name="Navadno 7 42" xfId="322"/>
    <cellStyle name="Navadno 7 42 2" xfId="752"/>
    <cellStyle name="Navadno 7 43" xfId="323"/>
    <cellStyle name="Navadno 7 43 2" xfId="753"/>
    <cellStyle name="Navadno 7 44" xfId="324"/>
    <cellStyle name="Navadno 7 44 2" xfId="754"/>
    <cellStyle name="Navadno 7 45" xfId="325"/>
    <cellStyle name="Navadno 7 45 2" xfId="755"/>
    <cellStyle name="Navadno 7 46" xfId="326"/>
    <cellStyle name="Navadno 7 46 2" xfId="756"/>
    <cellStyle name="Navadno 7 47" xfId="327"/>
    <cellStyle name="Navadno 7 47 2" xfId="757"/>
    <cellStyle name="Navadno 7 48" xfId="716"/>
    <cellStyle name="Navadno 7 5" xfId="328"/>
    <cellStyle name="Navadno 7 5 2" xfId="758"/>
    <cellStyle name="Navadno 7 6" xfId="329"/>
    <cellStyle name="Navadno 7 6 2" xfId="759"/>
    <cellStyle name="Navadno 7 7" xfId="330"/>
    <cellStyle name="Navadno 7 7 2" xfId="760"/>
    <cellStyle name="Navadno 7 8" xfId="331"/>
    <cellStyle name="Navadno 7 8 2" xfId="761"/>
    <cellStyle name="Navadno 7 9" xfId="332"/>
    <cellStyle name="Navadno 7 9 2" xfId="762"/>
    <cellStyle name="Navadno 8" xfId="333"/>
    <cellStyle name="Navadno 8 10" xfId="334"/>
    <cellStyle name="Navadno 8 10 2" xfId="764"/>
    <cellStyle name="Navadno 8 11" xfId="335"/>
    <cellStyle name="Navadno 8 11 2" xfId="765"/>
    <cellStyle name="Navadno 8 12" xfId="336"/>
    <cellStyle name="Navadno 8 12 2" xfId="766"/>
    <cellStyle name="Navadno 8 13" xfId="337"/>
    <cellStyle name="Navadno 8 13 2" xfId="767"/>
    <cellStyle name="Navadno 8 14" xfId="338"/>
    <cellStyle name="Navadno 8 14 2" xfId="768"/>
    <cellStyle name="Navadno 8 15" xfId="339"/>
    <cellStyle name="Navadno 8 15 2" xfId="769"/>
    <cellStyle name="Navadno 8 16" xfId="340"/>
    <cellStyle name="Navadno 8 16 2" xfId="770"/>
    <cellStyle name="Navadno 8 17" xfId="341"/>
    <cellStyle name="Navadno 8 17 2" xfId="771"/>
    <cellStyle name="Navadno 8 18" xfId="342"/>
    <cellStyle name="Navadno 8 18 2" xfId="772"/>
    <cellStyle name="Navadno 8 19" xfId="343"/>
    <cellStyle name="Navadno 8 19 2" xfId="773"/>
    <cellStyle name="Navadno 8 2" xfId="344"/>
    <cellStyle name="Navadno 8 2 2" xfId="774"/>
    <cellStyle name="Navadno 8 20" xfId="345"/>
    <cellStyle name="Navadno 8 20 2" xfId="775"/>
    <cellStyle name="Navadno 8 21" xfId="346"/>
    <cellStyle name="Navadno 8 21 2" xfId="776"/>
    <cellStyle name="Navadno 8 22" xfId="347"/>
    <cellStyle name="Navadno 8 22 2" xfId="777"/>
    <cellStyle name="Navadno 8 23" xfId="348"/>
    <cellStyle name="Navadno 8 23 2" xfId="778"/>
    <cellStyle name="Navadno 8 24" xfId="349"/>
    <cellStyle name="Navadno 8 24 2" xfId="779"/>
    <cellStyle name="Navadno 8 25" xfId="350"/>
    <cellStyle name="Navadno 8 25 2" xfId="780"/>
    <cellStyle name="Navadno 8 26" xfId="351"/>
    <cellStyle name="Navadno 8 26 2" xfId="781"/>
    <cellStyle name="Navadno 8 27" xfId="352"/>
    <cellStyle name="Navadno 8 27 2" xfId="782"/>
    <cellStyle name="Navadno 8 28" xfId="353"/>
    <cellStyle name="Navadno 8 28 2" xfId="783"/>
    <cellStyle name="Navadno 8 29" xfId="354"/>
    <cellStyle name="Navadno 8 29 2" xfId="784"/>
    <cellStyle name="Navadno 8 3" xfId="355"/>
    <cellStyle name="Navadno 8 3 2" xfId="785"/>
    <cellStyle name="Navadno 8 30" xfId="356"/>
    <cellStyle name="Navadno 8 30 2" xfId="786"/>
    <cellStyle name="Navadno 8 31" xfId="357"/>
    <cellStyle name="Navadno 8 31 2" xfId="787"/>
    <cellStyle name="Navadno 8 32" xfId="358"/>
    <cellStyle name="Navadno 8 32 2" xfId="788"/>
    <cellStyle name="Navadno 8 33" xfId="359"/>
    <cellStyle name="Navadno 8 33 2" xfId="789"/>
    <cellStyle name="Navadno 8 34" xfId="360"/>
    <cellStyle name="Navadno 8 34 2" xfId="790"/>
    <cellStyle name="Navadno 8 35" xfId="361"/>
    <cellStyle name="Navadno 8 35 2" xfId="791"/>
    <cellStyle name="Navadno 8 36" xfId="362"/>
    <cellStyle name="Navadno 8 36 2" xfId="792"/>
    <cellStyle name="Navadno 8 37" xfId="363"/>
    <cellStyle name="Navadno 8 37 2" xfId="793"/>
    <cellStyle name="Navadno 8 38" xfId="364"/>
    <cellStyle name="Navadno 8 38 2" xfId="794"/>
    <cellStyle name="Navadno 8 39" xfId="365"/>
    <cellStyle name="Navadno 8 39 2" xfId="795"/>
    <cellStyle name="Navadno 8 4" xfId="366"/>
    <cellStyle name="Navadno 8 4 2" xfId="796"/>
    <cellStyle name="Navadno 8 40" xfId="367"/>
    <cellStyle name="Navadno 8 40 2" xfId="797"/>
    <cellStyle name="Navadno 8 41" xfId="368"/>
    <cellStyle name="Navadno 8 41 2" xfId="798"/>
    <cellStyle name="Navadno 8 42" xfId="369"/>
    <cellStyle name="Navadno 8 42 2" xfId="799"/>
    <cellStyle name="Navadno 8 43" xfId="370"/>
    <cellStyle name="Navadno 8 43 2" xfId="800"/>
    <cellStyle name="Navadno 8 44" xfId="371"/>
    <cellStyle name="Navadno 8 44 2" xfId="801"/>
    <cellStyle name="Navadno 8 45" xfId="372"/>
    <cellStyle name="Navadno 8 45 2" xfId="802"/>
    <cellStyle name="Navadno 8 46" xfId="373"/>
    <cellStyle name="Navadno 8 46 2" xfId="803"/>
    <cellStyle name="Navadno 8 47" xfId="763"/>
    <cellStyle name="Navadno 8 5" xfId="374"/>
    <cellStyle name="Navadno 8 5 2" xfId="804"/>
    <cellStyle name="Navadno 8 6" xfId="375"/>
    <cellStyle name="Navadno 8 6 2" xfId="805"/>
    <cellStyle name="Navadno 8 7" xfId="376"/>
    <cellStyle name="Navadno 8 7 2" xfId="806"/>
    <cellStyle name="Navadno 8 8" xfId="377"/>
    <cellStyle name="Navadno 8 8 2" xfId="807"/>
    <cellStyle name="Navadno 8 9" xfId="378"/>
    <cellStyle name="Navadno 8 9 2" xfId="808"/>
    <cellStyle name="Navadno 8_Vodovod_Žepovci_Stogovci_Podgorje_Vratja_vas" xfId="379"/>
    <cellStyle name="Navadno 9" xfId="380"/>
    <cellStyle name="Navadno 9 10" xfId="381"/>
    <cellStyle name="Navadno 9 10 2" xfId="810"/>
    <cellStyle name="Navadno 9 11" xfId="382"/>
    <cellStyle name="Navadno 9 11 2" xfId="811"/>
    <cellStyle name="Navadno 9 12" xfId="383"/>
    <cellStyle name="Navadno 9 12 2" xfId="812"/>
    <cellStyle name="Navadno 9 13" xfId="384"/>
    <cellStyle name="Navadno 9 13 2" xfId="813"/>
    <cellStyle name="Navadno 9 14" xfId="385"/>
    <cellStyle name="Navadno 9 14 2" xfId="814"/>
    <cellStyle name="Navadno 9 15" xfId="386"/>
    <cellStyle name="Navadno 9 15 2" xfId="815"/>
    <cellStyle name="Navadno 9 16" xfId="387"/>
    <cellStyle name="Navadno 9 16 2" xfId="816"/>
    <cellStyle name="Navadno 9 17" xfId="388"/>
    <cellStyle name="Navadno 9 17 2" xfId="817"/>
    <cellStyle name="Navadno 9 18" xfId="389"/>
    <cellStyle name="Navadno 9 18 2" xfId="818"/>
    <cellStyle name="Navadno 9 19" xfId="390"/>
    <cellStyle name="Navadno 9 19 2" xfId="819"/>
    <cellStyle name="Navadno 9 2" xfId="391"/>
    <cellStyle name="Navadno 9 2 2" xfId="820"/>
    <cellStyle name="Navadno 9 20" xfId="392"/>
    <cellStyle name="Navadno 9 20 2" xfId="821"/>
    <cellStyle name="Navadno 9 21" xfId="393"/>
    <cellStyle name="Navadno 9 21 2" xfId="822"/>
    <cellStyle name="Navadno 9 22" xfId="394"/>
    <cellStyle name="Navadno 9 22 2" xfId="823"/>
    <cellStyle name="Navadno 9 23" xfId="395"/>
    <cellStyle name="Navadno 9 23 2" xfId="824"/>
    <cellStyle name="Navadno 9 24" xfId="396"/>
    <cellStyle name="Navadno 9 24 2" xfId="825"/>
    <cellStyle name="Navadno 9 25" xfId="397"/>
    <cellStyle name="Navadno 9 25 2" xfId="826"/>
    <cellStyle name="Navadno 9 26" xfId="398"/>
    <cellStyle name="Navadno 9 26 2" xfId="827"/>
    <cellStyle name="Navadno 9 27" xfId="399"/>
    <cellStyle name="Navadno 9 27 2" xfId="828"/>
    <cellStyle name="Navadno 9 28" xfId="400"/>
    <cellStyle name="Navadno 9 28 2" xfId="829"/>
    <cellStyle name="Navadno 9 29" xfId="401"/>
    <cellStyle name="Navadno 9 29 2" xfId="830"/>
    <cellStyle name="Navadno 9 3" xfId="402"/>
    <cellStyle name="Navadno 9 3 2" xfId="831"/>
    <cellStyle name="Navadno 9 30" xfId="403"/>
    <cellStyle name="Navadno 9 30 2" xfId="832"/>
    <cellStyle name="Navadno 9 31" xfId="404"/>
    <cellStyle name="Navadno 9 31 2" xfId="833"/>
    <cellStyle name="Navadno 9 32" xfId="405"/>
    <cellStyle name="Navadno 9 32 2" xfId="834"/>
    <cellStyle name="Navadno 9 33" xfId="406"/>
    <cellStyle name="Navadno 9 33 2" xfId="835"/>
    <cellStyle name="Navadno 9 34" xfId="407"/>
    <cellStyle name="Navadno 9 34 2" xfId="836"/>
    <cellStyle name="Navadno 9 35" xfId="408"/>
    <cellStyle name="Navadno 9 35 2" xfId="837"/>
    <cellStyle name="Navadno 9 36" xfId="409"/>
    <cellStyle name="Navadno 9 36 2" xfId="838"/>
    <cellStyle name="Navadno 9 37" xfId="410"/>
    <cellStyle name="Navadno 9 37 2" xfId="839"/>
    <cellStyle name="Navadno 9 38" xfId="411"/>
    <cellStyle name="Navadno 9 38 2" xfId="840"/>
    <cellStyle name="Navadno 9 39" xfId="412"/>
    <cellStyle name="Navadno 9 39 2" xfId="841"/>
    <cellStyle name="Navadno 9 4" xfId="413"/>
    <cellStyle name="Navadno 9 4 2" xfId="842"/>
    <cellStyle name="Navadno 9 40" xfId="414"/>
    <cellStyle name="Navadno 9 40 2" xfId="843"/>
    <cellStyle name="Navadno 9 41" xfId="415"/>
    <cellStyle name="Navadno 9 41 2" xfId="844"/>
    <cellStyle name="Navadno 9 42" xfId="416"/>
    <cellStyle name="Navadno 9 42 2" xfId="845"/>
    <cellStyle name="Navadno 9 43" xfId="417"/>
    <cellStyle name="Navadno 9 43 2" xfId="846"/>
    <cellStyle name="Navadno 9 44" xfId="418"/>
    <cellStyle name="Navadno 9 44 2" xfId="847"/>
    <cellStyle name="Navadno 9 45" xfId="419"/>
    <cellStyle name="Navadno 9 45 2" xfId="848"/>
    <cellStyle name="Navadno 9 46" xfId="420"/>
    <cellStyle name="Navadno 9 46 2" xfId="849"/>
    <cellStyle name="Navadno 9 47" xfId="809"/>
    <cellStyle name="Navadno 9 5" xfId="421"/>
    <cellStyle name="Navadno 9 5 2" xfId="850"/>
    <cellStyle name="Navadno 9 6" xfId="422"/>
    <cellStyle name="Navadno 9 6 2" xfId="851"/>
    <cellStyle name="Navadno 9 7" xfId="423"/>
    <cellStyle name="Navadno 9 7 2" xfId="852"/>
    <cellStyle name="Navadno 9 8" xfId="424"/>
    <cellStyle name="Navadno 9 8 2" xfId="853"/>
    <cellStyle name="Navadno 9 9" xfId="425"/>
    <cellStyle name="Navadno 9 9 2" xfId="854"/>
    <cellStyle name="Navadno 9_Vodovod_Žepovci_Stogovci_Podgorje_Vratja_vas" xfId="426"/>
    <cellStyle name="Normal_1.3.2" xfId="427"/>
    <cellStyle name="Normal_PL_SD" xfId="855"/>
    <cellStyle name="Pojasnjevalno besedilo 2" xfId="441"/>
    <cellStyle name="Slog 1" xfId="428"/>
    <cellStyle name="Total" xfId="429"/>
    <cellStyle name="Total 2" xfId="430"/>
    <cellStyle name="Valuta" xfId="1" builtinId="4"/>
    <cellStyle name="Valuta 2" xfId="439"/>
    <cellStyle name="Vejica 2" xfId="431"/>
    <cellStyle name="Vejica 3" xfId="43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tabSelected="1" view="pageBreakPreview" zoomScaleNormal="100" zoomScaleSheetLayoutView="100" workbookViewId="0"/>
  </sheetViews>
  <sheetFormatPr defaultColWidth="8.85546875" defaultRowHeight="12.75" x14ac:dyDescent="0.2"/>
  <cols>
    <col min="1" max="1" width="5.140625" style="3" customWidth="1"/>
    <col min="2" max="2" width="17.85546875" style="3" customWidth="1"/>
    <col min="3" max="3" width="13.42578125" style="3" customWidth="1"/>
    <col min="4" max="4" width="10" style="3" customWidth="1"/>
    <col min="5" max="5" width="11.140625" style="3" customWidth="1"/>
    <col min="6" max="6" width="13.140625" style="3" customWidth="1"/>
    <col min="7" max="7" width="13.28515625" style="3" customWidth="1"/>
    <col min="8" max="8" width="12" style="69" customWidth="1"/>
    <col min="9" max="16384" width="8.85546875" style="3"/>
  </cols>
  <sheetData>
    <row r="1" spans="1:9" ht="27" customHeight="1" x14ac:dyDescent="0.3">
      <c r="A1" s="15" t="s">
        <v>3</v>
      </c>
      <c r="B1" s="15"/>
      <c r="C1" s="15"/>
      <c r="D1" s="15"/>
      <c r="E1" s="15"/>
      <c r="F1" s="15"/>
      <c r="H1" s="15"/>
    </row>
    <row r="2" spans="1:9" ht="23.25" x14ac:dyDescent="0.35">
      <c r="A2" s="6" t="s">
        <v>44</v>
      </c>
      <c r="C2" s="7"/>
      <c r="D2" s="7"/>
    </row>
    <row r="3" spans="1:9" ht="15.75" x14ac:dyDescent="0.25">
      <c r="A3" s="40" t="s">
        <v>45</v>
      </c>
      <c r="B3" s="41"/>
      <c r="C3" s="41"/>
      <c r="D3" s="41"/>
      <c r="E3" s="41"/>
      <c r="F3" s="41"/>
      <c r="G3" s="42"/>
      <c r="H3" s="3"/>
    </row>
    <row r="4" spans="1:9" s="69" customFormat="1" ht="25.5" customHeight="1" x14ac:dyDescent="0.2">
      <c r="A4" s="133" t="s">
        <v>46</v>
      </c>
      <c r="B4" s="133" t="s">
        <v>4</v>
      </c>
      <c r="C4" s="133" t="s">
        <v>47</v>
      </c>
      <c r="D4" s="133" t="s">
        <v>5</v>
      </c>
      <c r="E4" s="133" t="s">
        <v>6</v>
      </c>
      <c r="F4" s="111" t="s">
        <v>7</v>
      </c>
      <c r="G4" s="111" t="s">
        <v>8</v>
      </c>
      <c r="H4" s="62"/>
      <c r="I4" s="62"/>
    </row>
    <row r="5" spans="1:9" x14ac:dyDescent="0.2">
      <c r="A5" s="134"/>
      <c r="B5" s="134"/>
      <c r="C5" s="134"/>
      <c r="D5" s="134"/>
      <c r="E5" s="134"/>
      <c r="F5" s="8" t="s">
        <v>9</v>
      </c>
      <c r="G5" s="8" t="s">
        <v>40</v>
      </c>
      <c r="H5" s="3"/>
    </row>
    <row r="6" spans="1:9" ht="15" customHeight="1" x14ac:dyDescent="0.2">
      <c r="A6" s="9" t="s">
        <v>48</v>
      </c>
      <c r="B6" s="10" t="s">
        <v>131</v>
      </c>
      <c r="C6" s="11" t="s">
        <v>84</v>
      </c>
      <c r="D6" s="11" t="s">
        <v>54</v>
      </c>
      <c r="E6" s="11" t="s">
        <v>55</v>
      </c>
      <c r="F6" s="36">
        <v>230</v>
      </c>
      <c r="G6" s="12">
        <f>'N-13500_ODS-1_GD'!F123</f>
        <v>0</v>
      </c>
      <c r="H6" s="3"/>
    </row>
    <row r="7" spans="1:9" ht="15" customHeight="1" x14ac:dyDescent="0.2">
      <c r="A7" s="9" t="s">
        <v>49</v>
      </c>
      <c r="B7" s="10" t="s">
        <v>85</v>
      </c>
      <c r="C7" s="11" t="s">
        <v>84</v>
      </c>
      <c r="D7" s="11" t="s">
        <v>54</v>
      </c>
      <c r="E7" s="11" t="s">
        <v>55</v>
      </c>
      <c r="F7" s="36">
        <v>904</v>
      </c>
      <c r="G7" s="12">
        <f>'N-13500_ODS-2_GD'!F95</f>
        <v>0</v>
      </c>
      <c r="H7" s="3"/>
    </row>
    <row r="8" spans="1:9" ht="13.15" customHeight="1" x14ac:dyDescent="0.2">
      <c r="A8" s="9" t="s">
        <v>50</v>
      </c>
      <c r="B8" s="10" t="s">
        <v>85</v>
      </c>
      <c r="C8" s="11" t="s">
        <v>86</v>
      </c>
      <c r="D8" s="11" t="s">
        <v>54</v>
      </c>
      <c r="E8" s="11" t="s">
        <v>56</v>
      </c>
      <c r="F8" s="36">
        <v>86</v>
      </c>
      <c r="G8" s="12">
        <f>'N-13521_GD'!F92</f>
        <v>0</v>
      </c>
      <c r="H8" s="3"/>
    </row>
    <row r="9" spans="1:9" ht="13.15" customHeight="1" x14ac:dyDescent="0.2">
      <c r="A9" s="9" t="s">
        <v>51</v>
      </c>
      <c r="B9" s="10" t="s">
        <v>135</v>
      </c>
      <c r="C9" s="11" t="s">
        <v>134</v>
      </c>
      <c r="D9" s="11" t="s">
        <v>54</v>
      </c>
      <c r="E9" s="11" t="s">
        <v>56</v>
      </c>
      <c r="F9" s="36">
        <v>126</v>
      </c>
      <c r="G9" s="12">
        <f>'N-13522_GD'!F115</f>
        <v>0</v>
      </c>
      <c r="H9" s="3"/>
    </row>
    <row r="10" spans="1:9" ht="13.15" customHeight="1" x14ac:dyDescent="0.2">
      <c r="A10" s="9" t="s">
        <v>124</v>
      </c>
      <c r="B10" s="10" t="s">
        <v>85</v>
      </c>
      <c r="C10" s="11" t="s">
        <v>87</v>
      </c>
      <c r="D10" s="11" t="s">
        <v>54</v>
      </c>
      <c r="E10" s="11" t="s">
        <v>56</v>
      </c>
      <c r="F10" s="36">
        <v>132</v>
      </c>
      <c r="G10" s="13">
        <f>'N-13524_GD'!F89</f>
        <v>0</v>
      </c>
      <c r="H10" s="3"/>
    </row>
    <row r="11" spans="1:9" ht="13.15" customHeight="1" x14ac:dyDescent="0.2">
      <c r="A11" s="9" t="s">
        <v>129</v>
      </c>
      <c r="B11" s="10" t="s">
        <v>85</v>
      </c>
      <c r="C11" s="11" t="s">
        <v>133</v>
      </c>
      <c r="D11" s="11" t="s">
        <v>54</v>
      </c>
      <c r="E11" s="11" t="s">
        <v>56</v>
      </c>
      <c r="F11" s="36">
        <v>94</v>
      </c>
      <c r="G11" s="13">
        <f>'ODCEP-3_GD'!F93</f>
        <v>0</v>
      </c>
      <c r="H11" s="3"/>
    </row>
    <row r="12" spans="1:9" ht="13.15" customHeight="1" x14ac:dyDescent="0.2">
      <c r="A12" s="9" t="s">
        <v>130</v>
      </c>
      <c r="B12" s="10" t="s">
        <v>85</v>
      </c>
      <c r="C12" s="11" t="s">
        <v>88</v>
      </c>
      <c r="D12" s="11" t="s">
        <v>54</v>
      </c>
      <c r="E12" s="11" t="s">
        <v>56</v>
      </c>
      <c r="F12" s="36">
        <v>72</v>
      </c>
      <c r="G12" s="13">
        <f>'N-13525_ODCEP-4_GD'!F93</f>
        <v>0</v>
      </c>
      <c r="H12" s="3"/>
    </row>
    <row r="13" spans="1:9" ht="13.15" customHeight="1" x14ac:dyDescent="0.2">
      <c r="A13" s="135" t="s">
        <v>132</v>
      </c>
      <c r="B13" s="11" t="s">
        <v>136</v>
      </c>
      <c r="C13" s="11" t="s">
        <v>138</v>
      </c>
      <c r="D13" s="137" t="s">
        <v>54</v>
      </c>
      <c r="E13" s="43" t="s">
        <v>137</v>
      </c>
      <c r="F13" s="37">
        <v>20</v>
      </c>
      <c r="G13" s="139">
        <f>'N-13520_GD'!F110</f>
        <v>0</v>
      </c>
      <c r="H13" s="3"/>
    </row>
    <row r="14" spans="1:9" ht="13.15" customHeight="1" x14ac:dyDescent="0.2">
      <c r="A14" s="136"/>
      <c r="B14" s="11" t="s">
        <v>141</v>
      </c>
      <c r="C14" s="11" t="s">
        <v>140</v>
      </c>
      <c r="D14" s="138"/>
      <c r="E14" s="11" t="s">
        <v>55</v>
      </c>
      <c r="F14" s="36">
        <v>16</v>
      </c>
      <c r="G14" s="140"/>
      <c r="H14" s="3"/>
    </row>
    <row r="15" spans="1:9" x14ac:dyDescent="0.2">
      <c r="A15" s="125" t="s">
        <v>82</v>
      </c>
      <c r="B15" s="125"/>
      <c r="C15" s="125"/>
      <c r="D15" s="125"/>
      <c r="E15" s="125"/>
      <c r="F15" s="125"/>
      <c r="G15" s="14">
        <f>SUM(G6:G14)</f>
        <v>0</v>
      </c>
      <c r="H15" s="3"/>
    </row>
    <row r="16" spans="1:9" s="112" customFormat="1" x14ac:dyDescent="0.2">
      <c r="H16" s="113"/>
    </row>
    <row r="17" spans="1:8" ht="15.75" x14ac:dyDescent="0.25">
      <c r="A17" s="130" t="s">
        <v>160</v>
      </c>
      <c r="B17" s="131"/>
      <c r="C17" s="131"/>
      <c r="D17" s="131"/>
      <c r="E17" s="131"/>
      <c r="F17" s="131"/>
      <c r="G17" s="132"/>
      <c r="H17" s="3"/>
    </row>
    <row r="18" spans="1:8" ht="38.25" x14ac:dyDescent="0.2">
      <c r="A18" s="133" t="s">
        <v>46</v>
      </c>
      <c r="B18" s="133" t="s">
        <v>165</v>
      </c>
      <c r="C18" s="133" t="s">
        <v>161</v>
      </c>
      <c r="D18" s="133" t="s">
        <v>5</v>
      </c>
      <c r="E18" s="133" t="s">
        <v>6</v>
      </c>
      <c r="F18" s="111" t="s">
        <v>166</v>
      </c>
      <c r="G18" s="111" t="s">
        <v>8</v>
      </c>
      <c r="H18" s="3"/>
    </row>
    <row r="19" spans="1:8" x14ac:dyDescent="0.2">
      <c r="A19" s="134"/>
      <c r="B19" s="134"/>
      <c r="C19" s="134"/>
      <c r="D19" s="134"/>
      <c r="E19" s="134"/>
      <c r="F19" s="8" t="s">
        <v>167</v>
      </c>
      <c r="G19" s="8" t="s">
        <v>40</v>
      </c>
      <c r="H19" s="3"/>
    </row>
    <row r="20" spans="1:8" x14ac:dyDescent="0.2">
      <c r="A20" s="39" t="s">
        <v>152</v>
      </c>
      <c r="B20" s="10" t="s">
        <v>85</v>
      </c>
      <c r="C20" s="11" t="s">
        <v>162</v>
      </c>
      <c r="D20" s="11" t="s">
        <v>54</v>
      </c>
      <c r="E20" s="11" t="s">
        <v>163</v>
      </c>
      <c r="F20" s="36">
        <v>52</v>
      </c>
      <c r="G20" s="12">
        <f>PP_GD!F17</f>
        <v>0</v>
      </c>
      <c r="H20" s="3"/>
    </row>
    <row r="21" spans="1:8" x14ac:dyDescent="0.2">
      <c r="A21" s="125" t="s">
        <v>164</v>
      </c>
      <c r="B21" s="125"/>
      <c r="C21" s="125"/>
      <c r="D21" s="125"/>
      <c r="E21" s="125"/>
      <c r="F21" s="125"/>
      <c r="G21" s="14">
        <f>SUM(G20:G20)</f>
        <v>0</v>
      </c>
      <c r="H21" s="3"/>
    </row>
    <row r="22" spans="1:8" ht="13.5" thickBot="1" x14ac:dyDescent="0.25">
      <c r="G22" s="69"/>
      <c r="H22" s="3"/>
    </row>
    <row r="23" spans="1:8" x14ac:dyDescent="0.2">
      <c r="A23" s="114"/>
      <c r="B23" s="114"/>
      <c r="C23" s="114"/>
      <c r="D23" s="114"/>
      <c r="E23" s="114"/>
      <c r="F23" s="114"/>
      <c r="G23" s="115"/>
      <c r="H23" s="3"/>
    </row>
    <row r="24" spans="1:8" s="112" customFormat="1" x14ac:dyDescent="0.2">
      <c r="A24" s="126" t="s">
        <v>168</v>
      </c>
      <c r="B24" s="127"/>
      <c r="C24" s="127"/>
      <c r="D24" s="127"/>
      <c r="E24" s="128"/>
      <c r="F24" s="129" t="s">
        <v>169</v>
      </c>
      <c r="G24" s="129"/>
    </row>
    <row r="25" spans="1:8" s="116" customFormat="1" ht="15.75" x14ac:dyDescent="0.2">
      <c r="A25" s="118" t="s">
        <v>170</v>
      </c>
      <c r="B25" s="119"/>
      <c r="C25" s="119"/>
      <c r="D25" s="119"/>
      <c r="E25" s="120"/>
      <c r="F25" s="121">
        <f>G15</f>
        <v>0</v>
      </c>
      <c r="G25" s="122"/>
    </row>
    <row r="26" spans="1:8" s="116" customFormat="1" ht="15.75" x14ac:dyDescent="0.2">
      <c r="A26" s="118" t="s">
        <v>171</v>
      </c>
      <c r="B26" s="119"/>
      <c r="C26" s="119"/>
      <c r="D26" s="119"/>
      <c r="E26" s="120"/>
      <c r="F26" s="121">
        <f>G21</f>
        <v>0</v>
      </c>
      <c r="G26" s="122"/>
    </row>
    <row r="27" spans="1:8" s="112" customFormat="1" ht="15.75" x14ac:dyDescent="0.2">
      <c r="A27" s="123" t="s">
        <v>172</v>
      </c>
      <c r="B27" s="123"/>
      <c r="C27" s="123"/>
      <c r="D27" s="123"/>
      <c r="E27" s="123"/>
      <c r="F27" s="124">
        <f>SUM(F25:G26)</f>
        <v>0</v>
      </c>
      <c r="G27" s="124"/>
    </row>
    <row r="28" spans="1:8" s="112" customFormat="1" x14ac:dyDescent="0.2">
      <c r="G28" s="113"/>
    </row>
    <row r="29" spans="1:8" s="112" customFormat="1" x14ac:dyDescent="0.2">
      <c r="G29" s="113"/>
    </row>
    <row r="30" spans="1:8" s="112" customFormat="1" x14ac:dyDescent="0.2">
      <c r="H30" s="113"/>
    </row>
    <row r="31" spans="1:8" s="112" customFormat="1" x14ac:dyDescent="0.2">
      <c r="H31" s="113"/>
    </row>
    <row r="32" spans="1:8" s="112" customFormat="1" x14ac:dyDescent="0.2">
      <c r="H32" s="113"/>
    </row>
    <row r="33" spans="8:8" s="112" customFormat="1" x14ac:dyDescent="0.2">
      <c r="H33" s="113"/>
    </row>
    <row r="34" spans="8:8" s="112" customFormat="1" x14ac:dyDescent="0.2">
      <c r="H34" s="113"/>
    </row>
    <row r="35" spans="8:8" s="112" customFormat="1" x14ac:dyDescent="0.2">
      <c r="H35" s="113"/>
    </row>
  </sheetData>
  <sheetProtection password="CEA8" sheet="1" formatCells="0" formatColumns="0" formatRows="0" insertColumns="0" insertRows="0" insertHyperlinks="0" deleteColumns="0" deleteRows="0" sort="0" autoFilter="0" pivotTables="0"/>
  <mergeCells count="24">
    <mergeCell ref="A13:A14"/>
    <mergeCell ref="D13:D14"/>
    <mergeCell ref="G13:G14"/>
    <mergeCell ref="D4:D5"/>
    <mergeCell ref="E4:E5"/>
    <mergeCell ref="A4:A5"/>
    <mergeCell ref="B4:B5"/>
    <mergeCell ref="C4:C5"/>
    <mergeCell ref="A15:F15"/>
    <mergeCell ref="A24:E24"/>
    <mergeCell ref="F24:G24"/>
    <mergeCell ref="A25:E25"/>
    <mergeCell ref="F25:G25"/>
    <mergeCell ref="A17:G17"/>
    <mergeCell ref="A18:A19"/>
    <mergeCell ref="B18:B19"/>
    <mergeCell ref="C18:C19"/>
    <mergeCell ref="D18:D19"/>
    <mergeCell ref="E18:E19"/>
    <mergeCell ref="A26:E26"/>
    <mergeCell ref="F26:G26"/>
    <mergeCell ref="A27:E27"/>
    <mergeCell ref="F27:G27"/>
    <mergeCell ref="A21:F21"/>
  </mergeCells>
  <phoneticPr fontId="0" type="noConversion"/>
  <pageMargins left="0.9055118110236221" right="0.31496062992125984" top="0.94488188976377963" bottom="0.74803149606299213" header="0.31496062992125984" footer="0.31496062992125984"/>
  <pageSetup paperSize="55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66" customWidth="1"/>
    <col min="2" max="2" width="54.5703125" style="95" customWidth="1"/>
    <col min="3" max="3" width="5" style="27" customWidth="1"/>
    <col min="4" max="4" width="4.7109375" style="48" bestFit="1" customWidth="1"/>
    <col min="5" max="5" width="8.140625" style="1" bestFit="1" customWidth="1"/>
    <col min="6" max="6" width="10" style="27" customWidth="1"/>
    <col min="7" max="16384" width="9.140625" style="48"/>
  </cols>
  <sheetData>
    <row r="1" spans="1:7" x14ac:dyDescent="0.2">
      <c r="A1" s="45" t="s">
        <v>52</v>
      </c>
      <c r="B1" s="21" t="s">
        <v>10</v>
      </c>
      <c r="C1" s="46"/>
      <c r="D1" s="47"/>
    </row>
    <row r="2" spans="1:7" x14ac:dyDescent="0.2">
      <c r="A2" s="45" t="s">
        <v>53</v>
      </c>
      <c r="B2" s="21" t="s">
        <v>11</v>
      </c>
      <c r="C2" s="46"/>
      <c r="D2" s="47"/>
    </row>
    <row r="3" spans="1:7" x14ac:dyDescent="0.2">
      <c r="A3" s="45" t="s">
        <v>152</v>
      </c>
      <c r="B3" s="21" t="s">
        <v>153</v>
      </c>
      <c r="C3" s="46"/>
      <c r="D3" s="47"/>
    </row>
    <row r="4" spans="1:7" x14ac:dyDescent="0.2">
      <c r="A4" s="49"/>
      <c r="B4" s="21" t="s">
        <v>154</v>
      </c>
      <c r="C4" s="46"/>
      <c r="D4" s="47"/>
    </row>
    <row r="5" spans="1:7" ht="76.5" x14ac:dyDescent="0.2">
      <c r="A5" s="50" t="s">
        <v>0</v>
      </c>
      <c r="B5" s="51" t="s">
        <v>35</v>
      </c>
      <c r="C5" s="50" t="s">
        <v>12</v>
      </c>
      <c r="D5" s="50" t="s">
        <v>13</v>
      </c>
      <c r="E5" s="16" t="s">
        <v>38</v>
      </c>
      <c r="F5" s="52" t="s">
        <v>39</v>
      </c>
      <c r="G5" s="53"/>
    </row>
    <row r="6" spans="1:7" x14ac:dyDescent="0.2">
      <c r="A6" s="54">
        <v>1</v>
      </c>
      <c r="B6" s="55"/>
      <c r="C6" s="56"/>
      <c r="D6" s="57"/>
      <c r="E6" s="4"/>
      <c r="F6" s="56"/>
    </row>
    <row r="7" spans="1:7" ht="12.75" customHeight="1" x14ac:dyDescent="0.2">
      <c r="A7" s="97" t="s">
        <v>90</v>
      </c>
      <c r="B7" s="97"/>
      <c r="C7" s="97"/>
      <c r="D7" s="97"/>
      <c r="E7" s="98"/>
      <c r="F7" s="97"/>
    </row>
    <row r="8" spans="1:7" ht="12.75" customHeight="1" x14ac:dyDescent="0.2">
      <c r="A8" s="96"/>
      <c r="B8" s="96"/>
      <c r="C8" s="96"/>
      <c r="D8" s="96"/>
      <c r="E8" s="44"/>
      <c r="F8" s="96"/>
    </row>
    <row r="9" spans="1:7" s="101" customFormat="1" x14ac:dyDescent="0.2">
      <c r="A9" s="99">
        <f>COUNT(#REF!)+1</f>
        <v>1</v>
      </c>
      <c r="B9" s="100" t="s">
        <v>173</v>
      </c>
      <c r="E9" s="117"/>
      <c r="F9" s="102"/>
    </row>
    <row r="10" spans="1:7" s="101" customFormat="1" ht="25.5" x14ac:dyDescent="0.2">
      <c r="A10" s="99"/>
      <c r="B10" s="103" t="s">
        <v>174</v>
      </c>
      <c r="E10" s="117"/>
      <c r="F10" s="102"/>
    </row>
    <row r="11" spans="1:7" s="101" customFormat="1" ht="38.25" x14ac:dyDescent="0.2">
      <c r="A11" s="28"/>
      <c r="B11" s="104" t="s">
        <v>157</v>
      </c>
      <c r="E11" s="117"/>
      <c r="F11" s="102"/>
    </row>
    <row r="12" spans="1:7" s="101" customFormat="1" ht="25.5" x14ac:dyDescent="0.2">
      <c r="A12" s="28"/>
      <c r="B12" s="104" t="s">
        <v>158</v>
      </c>
      <c r="E12" s="38"/>
      <c r="F12" s="102"/>
    </row>
    <row r="13" spans="1:7" s="101" customFormat="1" ht="25.5" x14ac:dyDescent="0.2">
      <c r="A13" s="28"/>
      <c r="B13" s="105" t="s">
        <v>156</v>
      </c>
      <c r="E13" s="38"/>
      <c r="F13" s="102"/>
    </row>
    <row r="14" spans="1:7" s="101" customFormat="1" ht="25.5" x14ac:dyDescent="0.2">
      <c r="A14" s="28"/>
      <c r="B14" s="104" t="s">
        <v>159</v>
      </c>
      <c r="E14" s="38"/>
      <c r="F14" s="102"/>
    </row>
    <row r="15" spans="1:7" s="101" customFormat="1" ht="14.25" x14ac:dyDescent="0.2">
      <c r="A15" s="34"/>
      <c r="B15" s="48"/>
      <c r="C15" s="101">
        <v>52</v>
      </c>
      <c r="D15" s="106" t="s">
        <v>155</v>
      </c>
      <c r="E15" s="35"/>
      <c r="F15" s="107">
        <f>C15*E15</f>
        <v>0</v>
      </c>
    </row>
    <row r="16" spans="1:7" x14ac:dyDescent="0.2">
      <c r="A16" s="87"/>
      <c r="B16" s="88"/>
      <c r="C16" s="61"/>
      <c r="D16" s="62"/>
      <c r="E16" s="19"/>
      <c r="F16" s="61"/>
    </row>
    <row r="17" spans="1:6" x14ac:dyDescent="0.2">
      <c r="A17" s="89"/>
      <c r="B17" s="90" t="s">
        <v>2</v>
      </c>
      <c r="C17" s="91"/>
      <c r="D17" s="92"/>
      <c r="E17" s="17" t="s">
        <v>41</v>
      </c>
      <c r="F17" s="93">
        <f>SUM(F9:F16)</f>
        <v>0</v>
      </c>
    </row>
    <row r="18" spans="1:6" x14ac:dyDescent="0.2">
      <c r="A18" s="94"/>
      <c r="B18" s="88"/>
      <c r="C18" s="61"/>
      <c r="D18" s="62"/>
      <c r="E18" s="19"/>
      <c r="F18" s="61"/>
    </row>
    <row r="19" spans="1:6" x14ac:dyDescent="0.2">
      <c r="B19" s="88"/>
    </row>
    <row r="20" spans="1:6" x14ac:dyDescent="0.2">
      <c r="B20" s="88"/>
    </row>
    <row r="21" spans="1:6" x14ac:dyDescent="0.2">
      <c r="A21" s="48"/>
      <c r="B21" s="88"/>
    </row>
    <row r="22" spans="1:6" x14ac:dyDescent="0.2">
      <c r="A22" s="48"/>
      <c r="B22" s="88"/>
    </row>
    <row r="23" spans="1:6" x14ac:dyDescent="0.2">
      <c r="A23" s="48"/>
      <c r="B23" s="88"/>
    </row>
    <row r="25" spans="1:6" x14ac:dyDescent="0.2">
      <c r="A25" s="48"/>
      <c r="F25" s="65"/>
    </row>
  </sheetData>
  <sheetProtection password="CEA8" sheet="1" formatCells="0" formatColumns="0" formatRows="0" insertColumns="0" insertRows="0" insertHyperlinks="0" deleteColumns="0" deleteRows="0" sort="0" autoFilter="0" pivotTables="0"/>
  <pageMargins left="0.9055118110236221" right="0.31496062992125984" top="0.9448818897637796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66" customWidth="1"/>
    <col min="2" max="2" width="56.7109375" style="95" customWidth="1"/>
    <col min="3" max="3" width="5" style="27" customWidth="1"/>
    <col min="4" max="4" width="4.7109375" style="48" bestFit="1" customWidth="1"/>
    <col min="5" max="5" width="8.140625" style="1" bestFit="1" customWidth="1"/>
    <col min="6" max="6" width="10" style="27" customWidth="1"/>
    <col min="7" max="16384" width="9.140625" style="48"/>
  </cols>
  <sheetData>
    <row r="1" spans="1:7" x14ac:dyDescent="0.2">
      <c r="A1" s="45" t="s">
        <v>52</v>
      </c>
      <c r="B1" s="21" t="s">
        <v>10</v>
      </c>
      <c r="C1" s="46"/>
      <c r="D1" s="47"/>
    </row>
    <row r="2" spans="1:7" x14ac:dyDescent="0.2">
      <c r="A2" s="45" t="s">
        <v>53</v>
      </c>
      <c r="B2" s="21" t="s">
        <v>11</v>
      </c>
      <c r="C2" s="46"/>
      <c r="D2" s="47"/>
    </row>
    <row r="3" spans="1:7" x14ac:dyDescent="0.2">
      <c r="A3" s="45" t="s">
        <v>48</v>
      </c>
      <c r="B3" s="21" t="s">
        <v>83</v>
      </c>
      <c r="C3" s="46"/>
      <c r="D3" s="47"/>
    </row>
    <row r="4" spans="1:7" x14ac:dyDescent="0.2">
      <c r="A4" s="49"/>
      <c r="B4" s="21" t="s">
        <v>120</v>
      </c>
      <c r="C4" s="46"/>
      <c r="D4" s="47"/>
    </row>
    <row r="5" spans="1:7" ht="76.5" x14ac:dyDescent="0.2">
      <c r="A5" s="50" t="s">
        <v>0</v>
      </c>
      <c r="B5" s="51" t="s">
        <v>35</v>
      </c>
      <c r="C5" s="50" t="s">
        <v>12</v>
      </c>
      <c r="D5" s="50" t="s">
        <v>13</v>
      </c>
      <c r="E5" s="16" t="s">
        <v>38</v>
      </c>
      <c r="F5" s="52" t="s">
        <v>39</v>
      </c>
      <c r="G5" s="53"/>
    </row>
    <row r="6" spans="1:7" x14ac:dyDescent="0.2">
      <c r="A6" s="54">
        <v>1</v>
      </c>
      <c r="B6" s="55"/>
      <c r="C6" s="56"/>
      <c r="D6" s="57"/>
      <c r="E6" s="4"/>
      <c r="F6" s="56"/>
    </row>
    <row r="7" spans="1:7" ht="12.75" customHeight="1" x14ac:dyDescent="0.2">
      <c r="A7" s="97" t="s">
        <v>175</v>
      </c>
      <c r="B7" s="97"/>
      <c r="C7" s="97"/>
      <c r="D7" s="97"/>
      <c r="E7" s="98"/>
      <c r="F7" s="97"/>
    </row>
    <row r="8" spans="1:7" x14ac:dyDescent="0.2">
      <c r="A8" s="58"/>
      <c r="B8" s="58"/>
      <c r="C8" s="58"/>
      <c r="D8" s="58"/>
      <c r="E8" s="29"/>
      <c r="F8" s="58"/>
    </row>
    <row r="9" spans="1:7" x14ac:dyDescent="0.2">
      <c r="A9" s="59">
        <f>COUNT(A6+1)</f>
        <v>1</v>
      </c>
      <c r="B9" s="60" t="s">
        <v>14</v>
      </c>
      <c r="C9" s="61"/>
      <c r="D9" s="62"/>
      <c r="E9" s="23"/>
      <c r="F9" s="63"/>
    </row>
    <row r="10" spans="1:7" ht="38.25" x14ac:dyDescent="0.2">
      <c r="A10" s="59"/>
      <c r="B10" s="5" t="s">
        <v>59</v>
      </c>
      <c r="C10" s="61"/>
      <c r="D10" s="62"/>
      <c r="E10" s="23"/>
      <c r="F10" s="63"/>
    </row>
    <row r="11" spans="1:7" ht="14.25" x14ac:dyDescent="0.2">
      <c r="A11" s="59"/>
      <c r="B11" s="5" t="s">
        <v>144</v>
      </c>
      <c r="C11" s="61">
        <v>162</v>
      </c>
      <c r="D11" s="62" t="s">
        <v>37</v>
      </c>
      <c r="E11" s="23"/>
      <c r="F11" s="63">
        <f>C11*E11</f>
        <v>0</v>
      </c>
    </row>
    <row r="12" spans="1:7" ht="14.25" x14ac:dyDescent="0.2">
      <c r="A12" s="59"/>
      <c r="B12" s="5" t="s">
        <v>145</v>
      </c>
      <c r="C12" s="61">
        <v>68</v>
      </c>
      <c r="D12" s="62" t="s">
        <v>37</v>
      </c>
      <c r="E12" s="23"/>
      <c r="F12" s="63">
        <f>C12*E12</f>
        <v>0</v>
      </c>
    </row>
    <row r="13" spans="1:7" x14ac:dyDescent="0.2">
      <c r="A13" s="59"/>
      <c r="B13" s="5"/>
      <c r="C13" s="61"/>
      <c r="D13" s="62"/>
      <c r="E13" s="23"/>
      <c r="F13" s="63"/>
    </row>
    <row r="14" spans="1:7" x14ac:dyDescent="0.2">
      <c r="A14" s="59">
        <f>COUNT($A$9:A13)+1</f>
        <v>2</v>
      </c>
      <c r="B14" s="60" t="s">
        <v>60</v>
      </c>
      <c r="C14" s="61"/>
      <c r="D14" s="62"/>
      <c r="E14" s="23"/>
      <c r="F14" s="61"/>
    </row>
    <row r="15" spans="1:7" ht="25.5" x14ac:dyDescent="0.2">
      <c r="A15" s="59"/>
      <c r="B15" s="5" t="s">
        <v>61</v>
      </c>
      <c r="C15" s="61"/>
      <c r="D15" s="62"/>
      <c r="E15" s="23"/>
      <c r="F15" s="61"/>
    </row>
    <row r="16" spans="1:7" x14ac:dyDescent="0.2">
      <c r="A16" s="59"/>
      <c r="B16" s="5"/>
      <c r="C16" s="61">
        <f>C11</f>
        <v>162</v>
      </c>
      <c r="D16" s="64" t="s">
        <v>62</v>
      </c>
      <c r="E16" s="2"/>
      <c r="F16" s="63">
        <f>+C16*E16</f>
        <v>0</v>
      </c>
    </row>
    <row r="17" spans="1:6" x14ac:dyDescent="0.2">
      <c r="A17" s="59"/>
      <c r="B17" s="5"/>
      <c r="C17" s="61"/>
      <c r="D17" s="62"/>
      <c r="E17" s="23"/>
      <c r="F17" s="61"/>
    </row>
    <row r="18" spans="1:6" x14ac:dyDescent="0.2">
      <c r="A18" s="59">
        <f>COUNT($A$9:A17)+1</f>
        <v>3</v>
      </c>
      <c r="B18" s="24" t="s">
        <v>63</v>
      </c>
      <c r="C18" s="61"/>
      <c r="D18" s="62"/>
      <c r="E18" s="23"/>
      <c r="F18" s="61"/>
    </row>
    <row r="19" spans="1:6" ht="51" x14ac:dyDescent="0.2">
      <c r="A19" s="59"/>
      <c r="B19" s="5" t="s">
        <v>64</v>
      </c>
      <c r="C19" s="61"/>
      <c r="D19" s="62"/>
      <c r="E19" s="23"/>
      <c r="F19" s="61"/>
    </row>
    <row r="20" spans="1:6" ht="14.25" x14ac:dyDescent="0.2">
      <c r="A20" s="59"/>
      <c r="B20" s="25"/>
      <c r="C20" s="61">
        <v>26</v>
      </c>
      <c r="D20" s="62" t="s">
        <v>37</v>
      </c>
      <c r="E20" s="23"/>
      <c r="F20" s="63">
        <f>+E20*C20</f>
        <v>0</v>
      </c>
    </row>
    <row r="21" spans="1:6" x14ac:dyDescent="0.2">
      <c r="A21" s="59"/>
      <c r="B21" s="25"/>
      <c r="C21" s="61"/>
      <c r="D21" s="62"/>
      <c r="E21" s="23"/>
      <c r="F21" s="63"/>
    </row>
    <row r="22" spans="1:6" x14ac:dyDescent="0.2">
      <c r="A22" s="59">
        <f>COUNT($A$10:A21)+1</f>
        <v>3</v>
      </c>
      <c r="B22" s="60" t="s">
        <v>15</v>
      </c>
      <c r="C22" s="61"/>
      <c r="D22" s="62"/>
      <c r="E22" s="23"/>
      <c r="F22" s="61"/>
    </row>
    <row r="23" spans="1:6" ht="38.25" x14ac:dyDescent="0.2">
      <c r="B23" s="5" t="s">
        <v>32</v>
      </c>
      <c r="C23" s="61"/>
      <c r="D23" s="62"/>
      <c r="E23" s="23"/>
      <c r="F23" s="61"/>
    </row>
    <row r="24" spans="1:6" ht="14.25" x14ac:dyDescent="0.2">
      <c r="B24" s="5" t="s">
        <v>144</v>
      </c>
      <c r="C24" s="61">
        <v>278</v>
      </c>
      <c r="D24" s="62" t="s">
        <v>43</v>
      </c>
      <c r="E24" s="23"/>
      <c r="F24" s="63">
        <f>C24*E24</f>
        <v>0</v>
      </c>
    </row>
    <row r="25" spans="1:6" ht="14.25" x14ac:dyDescent="0.2">
      <c r="B25" s="5" t="s">
        <v>145</v>
      </c>
      <c r="C25" s="61">
        <v>84</v>
      </c>
      <c r="D25" s="62" t="s">
        <v>43</v>
      </c>
      <c r="E25" s="23"/>
      <c r="F25" s="63">
        <f>C25*E25</f>
        <v>0</v>
      </c>
    </row>
    <row r="26" spans="1:6" x14ac:dyDescent="0.2">
      <c r="B26" s="67"/>
      <c r="C26" s="68"/>
      <c r="D26" s="69"/>
      <c r="E26" s="30"/>
      <c r="F26" s="68"/>
    </row>
    <row r="27" spans="1:6" x14ac:dyDescent="0.2">
      <c r="A27" s="59">
        <f>COUNT($A$7:A26)+1</f>
        <v>5</v>
      </c>
      <c r="B27" s="21" t="s">
        <v>108</v>
      </c>
      <c r="C27" s="68"/>
      <c r="D27" s="69"/>
      <c r="E27" s="30"/>
      <c r="F27" s="68"/>
    </row>
    <row r="28" spans="1:6" ht="51" x14ac:dyDescent="0.2">
      <c r="B28" s="5" t="s">
        <v>109</v>
      </c>
      <c r="C28" s="68"/>
      <c r="D28" s="69"/>
      <c r="E28" s="30"/>
      <c r="F28" s="68"/>
    </row>
    <row r="29" spans="1:6" ht="14.25" x14ac:dyDescent="0.2">
      <c r="B29" s="5" t="s">
        <v>110</v>
      </c>
      <c r="C29" s="68">
        <v>378</v>
      </c>
      <c r="D29" s="69" t="s">
        <v>43</v>
      </c>
      <c r="E29" s="30"/>
      <c r="F29" s="70">
        <f>C29*E29</f>
        <v>0</v>
      </c>
    </row>
    <row r="30" spans="1:6" x14ac:dyDescent="0.2">
      <c r="B30" s="67"/>
      <c r="C30" s="68"/>
      <c r="D30" s="69"/>
      <c r="E30" s="30"/>
      <c r="F30" s="68"/>
    </row>
    <row r="31" spans="1:6" x14ac:dyDescent="0.2">
      <c r="B31" s="5"/>
      <c r="C31" s="61"/>
      <c r="D31" s="62"/>
      <c r="E31" s="23"/>
      <c r="F31" s="61"/>
    </row>
    <row r="32" spans="1:6" x14ac:dyDescent="0.2">
      <c r="A32" s="59">
        <f>COUNT($A$10:A31)+1</f>
        <v>5</v>
      </c>
      <c r="B32" s="71" t="s">
        <v>93</v>
      </c>
      <c r="C32" s="72"/>
      <c r="D32" s="73"/>
      <c r="E32" s="26"/>
      <c r="F32" s="72"/>
    </row>
    <row r="33" spans="1:6" ht="63.75" x14ac:dyDescent="0.2">
      <c r="B33" s="5" t="s">
        <v>94</v>
      </c>
      <c r="C33" s="72"/>
      <c r="D33" s="73"/>
      <c r="E33" s="26"/>
      <c r="F33" s="72"/>
    </row>
    <row r="34" spans="1:6" x14ac:dyDescent="0.2">
      <c r="B34" s="75" t="s">
        <v>65</v>
      </c>
      <c r="C34" s="72"/>
      <c r="D34" s="73"/>
      <c r="E34" s="26"/>
      <c r="F34" s="72"/>
    </row>
    <row r="35" spans="1:6" ht="25.5" x14ac:dyDescent="0.2">
      <c r="B35" s="5" t="s">
        <v>96</v>
      </c>
      <c r="C35" s="27">
        <v>362</v>
      </c>
      <c r="D35" s="28" t="s">
        <v>43</v>
      </c>
      <c r="E35" s="2"/>
      <c r="F35" s="76">
        <f>C35*E35</f>
        <v>0</v>
      </c>
    </row>
    <row r="36" spans="1:6" ht="25.5" x14ac:dyDescent="0.2">
      <c r="B36" s="5" t="s">
        <v>95</v>
      </c>
      <c r="C36" s="27">
        <v>740</v>
      </c>
      <c r="D36" s="28" t="s">
        <v>43</v>
      </c>
      <c r="E36" s="2"/>
      <c r="F36" s="76">
        <f>C36*E36</f>
        <v>0</v>
      </c>
    </row>
    <row r="37" spans="1:6" x14ac:dyDescent="0.2">
      <c r="B37" s="67"/>
      <c r="C37" s="68"/>
      <c r="D37" s="69"/>
      <c r="E37" s="30"/>
      <c r="F37" s="68"/>
    </row>
    <row r="38" spans="1:6" x14ac:dyDescent="0.2">
      <c r="A38" s="59">
        <f>COUNT($A$7:A37)+1</f>
        <v>7</v>
      </c>
      <c r="B38" s="77" t="s">
        <v>111</v>
      </c>
      <c r="C38" s="78"/>
      <c r="D38" s="79"/>
      <c r="E38" s="30"/>
      <c r="F38" s="80"/>
    </row>
    <row r="39" spans="1:6" ht="38.25" x14ac:dyDescent="0.2">
      <c r="B39" s="5" t="s">
        <v>112</v>
      </c>
      <c r="C39" s="78"/>
      <c r="D39" s="79"/>
      <c r="E39" s="30"/>
      <c r="F39" s="80"/>
    </row>
    <row r="40" spans="1:6" x14ac:dyDescent="0.2">
      <c r="B40" s="32"/>
      <c r="C40" s="78">
        <v>14</v>
      </c>
      <c r="D40" s="69" t="s">
        <v>113</v>
      </c>
      <c r="E40" s="30"/>
      <c r="F40" s="80">
        <f>C40*E40</f>
        <v>0</v>
      </c>
    </row>
    <row r="41" spans="1:6" x14ac:dyDescent="0.2">
      <c r="B41" s="32"/>
      <c r="C41" s="78"/>
      <c r="D41" s="79"/>
      <c r="E41" s="30"/>
      <c r="F41" s="80"/>
    </row>
    <row r="42" spans="1:6" x14ac:dyDescent="0.2">
      <c r="A42" s="59">
        <f>COUNT($A$7:A41)+1</f>
        <v>8</v>
      </c>
      <c r="B42" s="77" t="s">
        <v>114</v>
      </c>
      <c r="C42" s="78"/>
      <c r="D42" s="79"/>
      <c r="E42" s="30"/>
      <c r="F42" s="80"/>
    </row>
    <row r="43" spans="1:6" ht="25.5" x14ac:dyDescent="0.2">
      <c r="B43" s="5" t="s">
        <v>115</v>
      </c>
      <c r="C43" s="78"/>
      <c r="D43" s="79"/>
      <c r="E43" s="30"/>
      <c r="F43" s="80"/>
    </row>
    <row r="44" spans="1:6" ht="14.25" x14ac:dyDescent="0.2">
      <c r="B44" s="32"/>
      <c r="C44" s="78">
        <v>162</v>
      </c>
      <c r="D44" s="69" t="s">
        <v>37</v>
      </c>
      <c r="E44" s="30"/>
      <c r="F44" s="80">
        <f>C44*E44</f>
        <v>0</v>
      </c>
    </row>
    <row r="45" spans="1:6" x14ac:dyDescent="0.2">
      <c r="B45" s="81"/>
      <c r="C45" s="72"/>
      <c r="D45" s="73"/>
      <c r="E45" s="26"/>
      <c r="F45" s="72"/>
    </row>
    <row r="46" spans="1:6" x14ac:dyDescent="0.2">
      <c r="A46" s="59">
        <f>COUNT($A$10:A45)+1</f>
        <v>8</v>
      </c>
      <c r="B46" s="71" t="s">
        <v>66</v>
      </c>
      <c r="C46" s="72"/>
      <c r="D46" s="73"/>
      <c r="E46" s="26"/>
      <c r="F46" s="72"/>
    </row>
    <row r="47" spans="1:6" ht="51" x14ac:dyDescent="0.2">
      <c r="B47" s="5" t="s">
        <v>78</v>
      </c>
      <c r="C47" s="72"/>
      <c r="D47" s="73"/>
      <c r="E47" s="26"/>
      <c r="F47" s="72"/>
    </row>
    <row r="48" spans="1:6" ht="14.25" x14ac:dyDescent="0.2">
      <c r="B48" s="82"/>
      <c r="C48" s="72">
        <v>340</v>
      </c>
      <c r="D48" s="28" t="s">
        <v>43</v>
      </c>
      <c r="E48" s="26"/>
      <c r="F48" s="76">
        <f>+E48*C48</f>
        <v>0</v>
      </c>
    </row>
    <row r="49" spans="1:10" x14ac:dyDescent="0.2">
      <c r="A49" s="59">
        <f>COUNT($A$9:A48)+1</f>
        <v>10</v>
      </c>
      <c r="B49" s="60" t="s">
        <v>17</v>
      </c>
      <c r="C49" s="61"/>
      <c r="D49" s="62"/>
      <c r="E49" s="23"/>
      <c r="F49" s="63"/>
      <c r="H49" s="27"/>
      <c r="I49" s="27"/>
      <c r="J49" s="27"/>
    </row>
    <row r="50" spans="1:10" x14ac:dyDescent="0.2">
      <c r="B50" s="5" t="s">
        <v>16</v>
      </c>
      <c r="C50" s="61"/>
      <c r="D50" s="62"/>
      <c r="E50" s="23"/>
      <c r="F50" s="61"/>
    </row>
    <row r="51" spans="1:10" ht="14.25" x14ac:dyDescent="0.2">
      <c r="B51" s="5" t="s">
        <v>144</v>
      </c>
      <c r="C51" s="61">
        <v>131</v>
      </c>
      <c r="D51" s="62" t="s">
        <v>43</v>
      </c>
      <c r="E51" s="23"/>
      <c r="F51" s="63">
        <f>C51*E51</f>
        <v>0</v>
      </c>
    </row>
    <row r="52" spans="1:10" ht="14.25" x14ac:dyDescent="0.2">
      <c r="B52" s="5" t="s">
        <v>145</v>
      </c>
      <c r="C52" s="61">
        <v>41</v>
      </c>
      <c r="D52" s="62" t="s">
        <v>43</v>
      </c>
      <c r="E52" s="23"/>
      <c r="F52" s="63">
        <f>C52*E52</f>
        <v>0</v>
      </c>
    </row>
    <row r="53" spans="1:10" x14ac:dyDescent="0.2">
      <c r="B53" s="5"/>
      <c r="C53" s="61"/>
      <c r="D53" s="62"/>
      <c r="E53" s="23"/>
      <c r="F53" s="63"/>
    </row>
    <row r="54" spans="1:10" x14ac:dyDescent="0.2">
      <c r="A54" s="59">
        <f>COUNT($A$9:A53)+1</f>
        <v>11</v>
      </c>
      <c r="B54" s="71" t="s">
        <v>67</v>
      </c>
      <c r="C54" s="72"/>
      <c r="D54" s="73"/>
      <c r="E54" s="26"/>
      <c r="F54" s="72"/>
    </row>
    <row r="55" spans="1:10" ht="25.5" x14ac:dyDescent="0.2">
      <c r="B55" s="5" t="s">
        <v>81</v>
      </c>
      <c r="C55" s="72"/>
      <c r="D55" s="73"/>
      <c r="E55" s="26"/>
      <c r="F55" s="72"/>
    </row>
    <row r="56" spans="1:10" x14ac:dyDescent="0.2">
      <c r="B56" s="5"/>
      <c r="C56" s="72"/>
      <c r="D56" s="73"/>
      <c r="E56" s="26"/>
      <c r="F56" s="72"/>
    </row>
    <row r="57" spans="1:10" ht="14.25" x14ac:dyDescent="0.2">
      <c r="B57" s="81" t="s">
        <v>146</v>
      </c>
      <c r="C57" s="72">
        <v>238</v>
      </c>
      <c r="D57" s="73" t="s">
        <v>42</v>
      </c>
      <c r="E57" s="26"/>
      <c r="F57" s="74">
        <f>C57*E57</f>
        <v>0</v>
      </c>
    </row>
    <row r="58" spans="1:10" ht="14.25" x14ac:dyDescent="0.2">
      <c r="B58" s="81" t="s">
        <v>147</v>
      </c>
      <c r="C58" s="72">
        <v>66</v>
      </c>
      <c r="D58" s="73" t="s">
        <v>42</v>
      </c>
      <c r="E58" s="26"/>
      <c r="F58" s="74">
        <f>C58*E58</f>
        <v>0</v>
      </c>
    </row>
    <row r="59" spans="1:10" x14ac:dyDescent="0.2">
      <c r="B59" s="81"/>
      <c r="C59" s="72"/>
      <c r="D59" s="73"/>
      <c r="E59" s="26"/>
      <c r="F59" s="74"/>
    </row>
    <row r="60" spans="1:10" ht="14.25" x14ac:dyDescent="0.2">
      <c r="B60" s="81" t="s">
        <v>148</v>
      </c>
      <c r="C60" s="72">
        <v>60</v>
      </c>
      <c r="D60" s="73" t="s">
        <v>42</v>
      </c>
      <c r="E60" s="26"/>
      <c r="F60" s="74">
        <f>C60*E60</f>
        <v>0</v>
      </c>
    </row>
    <row r="61" spans="1:10" ht="14.25" x14ac:dyDescent="0.2">
      <c r="B61" s="81" t="s">
        <v>149</v>
      </c>
      <c r="C61" s="72">
        <v>18</v>
      </c>
      <c r="D61" s="73" t="s">
        <v>42</v>
      </c>
      <c r="E61" s="26"/>
      <c r="F61" s="74">
        <f>C61*E61</f>
        <v>0</v>
      </c>
    </row>
    <row r="62" spans="1:10" x14ac:dyDescent="0.2">
      <c r="B62" s="81"/>
      <c r="C62" s="72"/>
      <c r="D62" s="73"/>
      <c r="E62" s="26"/>
      <c r="F62" s="74"/>
    </row>
    <row r="63" spans="1:10" x14ac:dyDescent="0.2">
      <c r="A63" s="59">
        <f>COUNT($A$9:A62)+1</f>
        <v>12</v>
      </c>
      <c r="B63" s="22" t="s">
        <v>68</v>
      </c>
      <c r="C63" s="72"/>
      <c r="D63" s="73"/>
      <c r="E63" s="26"/>
      <c r="F63" s="74"/>
    </row>
    <row r="64" spans="1:10" ht="25.5" x14ac:dyDescent="0.2">
      <c r="B64" s="81" t="s">
        <v>69</v>
      </c>
      <c r="C64" s="72"/>
      <c r="D64" s="73"/>
      <c r="E64" s="26"/>
      <c r="F64" s="74"/>
    </row>
    <row r="65" spans="1:6" ht="14.25" x14ac:dyDescent="0.2">
      <c r="B65" s="81"/>
      <c r="C65" s="72">
        <v>472</v>
      </c>
      <c r="D65" s="73" t="s">
        <v>42</v>
      </c>
      <c r="E65" s="26"/>
      <c r="F65" s="74">
        <f t="shared" ref="F65:F69" si="0">C65*E65</f>
        <v>0</v>
      </c>
    </row>
    <row r="66" spans="1:6" x14ac:dyDescent="0.2">
      <c r="B66" s="81"/>
      <c r="C66" s="72"/>
      <c r="D66" s="73"/>
      <c r="E66" s="26"/>
      <c r="F66" s="74"/>
    </row>
    <row r="67" spans="1:6" x14ac:dyDescent="0.2">
      <c r="A67" s="59">
        <f>COUNT($A$9:A66)+1</f>
        <v>13</v>
      </c>
      <c r="B67" s="22" t="s">
        <v>70</v>
      </c>
      <c r="C67" s="72"/>
      <c r="D67" s="73"/>
      <c r="E67" s="26"/>
      <c r="F67" s="74"/>
    </row>
    <row r="68" spans="1:6" ht="38.25" x14ac:dyDescent="0.2">
      <c r="B68" s="20" t="s">
        <v>71</v>
      </c>
      <c r="C68" s="72"/>
      <c r="D68" s="73"/>
      <c r="E68" s="26"/>
      <c r="F68" s="74"/>
    </row>
    <row r="69" spans="1:6" ht="14.25" x14ac:dyDescent="0.2">
      <c r="B69" s="81"/>
      <c r="C69" s="72">
        <v>86</v>
      </c>
      <c r="D69" s="73" t="s">
        <v>42</v>
      </c>
      <c r="E69" s="26"/>
      <c r="F69" s="74">
        <f t="shared" si="0"/>
        <v>0</v>
      </c>
    </row>
    <row r="70" spans="1:6" x14ac:dyDescent="0.2">
      <c r="B70" s="81"/>
      <c r="C70" s="72"/>
      <c r="D70" s="73"/>
      <c r="E70" s="26"/>
      <c r="F70" s="74"/>
    </row>
    <row r="71" spans="1:6" x14ac:dyDescent="0.2">
      <c r="A71" s="59">
        <f>COUNT($A$9:A70)+1</f>
        <v>14</v>
      </c>
      <c r="B71" s="60" t="s">
        <v>20</v>
      </c>
      <c r="C71" s="72"/>
      <c r="D71" s="73"/>
      <c r="E71" s="26"/>
      <c r="F71" s="74"/>
    </row>
    <row r="72" spans="1:6" ht="51" x14ac:dyDescent="0.2">
      <c r="B72" s="5" t="s">
        <v>72</v>
      </c>
      <c r="C72" s="72"/>
      <c r="D72" s="73"/>
      <c r="E72" s="26"/>
      <c r="F72" s="74"/>
    </row>
    <row r="73" spans="1:6" ht="14.25" x14ac:dyDescent="0.2">
      <c r="B73" s="81"/>
      <c r="C73" s="72">
        <v>82</v>
      </c>
      <c r="D73" s="62" t="s">
        <v>42</v>
      </c>
      <c r="E73" s="23"/>
      <c r="F73" s="63">
        <f>C73*E73</f>
        <v>0</v>
      </c>
    </row>
    <row r="74" spans="1:6" x14ac:dyDescent="0.2">
      <c r="B74" s="5"/>
      <c r="C74" s="72"/>
      <c r="D74" s="62"/>
      <c r="E74" s="23"/>
      <c r="F74" s="63"/>
    </row>
    <row r="75" spans="1:6" x14ac:dyDescent="0.2">
      <c r="A75" s="59">
        <f>COUNT($A$9:A74)+1</f>
        <v>15</v>
      </c>
      <c r="B75" s="60" t="s">
        <v>73</v>
      </c>
      <c r="C75" s="61"/>
      <c r="D75" s="62"/>
      <c r="E75" s="23"/>
      <c r="F75" s="63"/>
    </row>
    <row r="76" spans="1:6" ht="51" x14ac:dyDescent="0.2">
      <c r="B76" s="5" t="s">
        <v>106</v>
      </c>
      <c r="C76" s="61"/>
      <c r="D76" s="62"/>
      <c r="E76" s="23"/>
      <c r="F76" s="63"/>
    </row>
    <row r="77" spans="1:6" ht="14.25" x14ac:dyDescent="0.2">
      <c r="B77" s="5"/>
      <c r="C77" s="61">
        <v>134</v>
      </c>
      <c r="D77" s="62" t="s">
        <v>42</v>
      </c>
      <c r="E77" s="23"/>
      <c r="F77" s="63">
        <f>C77*E77</f>
        <v>0</v>
      </c>
    </row>
    <row r="78" spans="1:6" x14ac:dyDescent="0.2">
      <c r="B78" s="81"/>
      <c r="C78" s="72"/>
      <c r="D78" s="73"/>
      <c r="E78" s="26"/>
      <c r="F78" s="74"/>
    </row>
    <row r="79" spans="1:6" x14ac:dyDescent="0.2">
      <c r="A79" s="59">
        <f>COUNT($A$9:A78)+1</f>
        <v>16</v>
      </c>
      <c r="B79" s="60" t="s">
        <v>74</v>
      </c>
      <c r="C79" s="61"/>
      <c r="D79" s="62"/>
      <c r="E79" s="23"/>
      <c r="F79" s="61"/>
    </row>
    <row r="80" spans="1:6" ht="38.25" x14ac:dyDescent="0.2">
      <c r="B80" s="5" t="s">
        <v>75</v>
      </c>
      <c r="C80" s="61"/>
      <c r="D80" s="62"/>
      <c r="E80" s="23"/>
      <c r="F80" s="61"/>
    </row>
    <row r="81" spans="1:6" ht="14.25" x14ac:dyDescent="0.2">
      <c r="B81" s="5"/>
      <c r="C81" s="61">
        <v>164</v>
      </c>
      <c r="D81" s="62" t="s">
        <v>42</v>
      </c>
      <c r="E81" s="23"/>
      <c r="F81" s="63">
        <f>C81*E81</f>
        <v>0</v>
      </c>
    </row>
    <row r="82" spans="1:6" x14ac:dyDescent="0.2">
      <c r="B82" s="5"/>
      <c r="C82" s="61"/>
      <c r="D82" s="62"/>
      <c r="E82" s="23"/>
      <c r="F82" s="63"/>
    </row>
    <row r="83" spans="1:6" x14ac:dyDescent="0.2">
      <c r="A83" s="59">
        <f>COUNT($A$9:A82)+1</f>
        <v>17</v>
      </c>
      <c r="B83" s="60" t="s">
        <v>19</v>
      </c>
      <c r="C83" s="61"/>
      <c r="D83" s="62"/>
      <c r="E83" s="23"/>
      <c r="F83" s="63"/>
    </row>
    <row r="84" spans="1:6" ht="25.5" x14ac:dyDescent="0.2">
      <c r="B84" s="5" t="s">
        <v>18</v>
      </c>
      <c r="C84" s="61"/>
      <c r="D84" s="62"/>
      <c r="E84" s="23"/>
      <c r="F84" s="61"/>
    </row>
    <row r="85" spans="1:6" ht="14.25" x14ac:dyDescent="0.2">
      <c r="B85" s="5"/>
      <c r="C85" s="61">
        <v>472</v>
      </c>
      <c r="D85" s="62" t="s">
        <v>42</v>
      </c>
      <c r="E85" s="23"/>
      <c r="F85" s="63">
        <f>C85*E85</f>
        <v>0</v>
      </c>
    </row>
    <row r="86" spans="1:6" x14ac:dyDescent="0.2">
      <c r="B86" s="5"/>
      <c r="C86" s="61"/>
      <c r="D86" s="62"/>
      <c r="E86" s="23"/>
      <c r="F86" s="63"/>
    </row>
    <row r="87" spans="1:6" x14ac:dyDescent="0.2">
      <c r="A87" s="59">
        <f>COUNT($A$9:A86)+1</f>
        <v>18</v>
      </c>
      <c r="B87" s="60" t="s">
        <v>21</v>
      </c>
      <c r="C87" s="61"/>
      <c r="D87" s="62"/>
      <c r="E87" s="23"/>
      <c r="F87" s="63"/>
    </row>
    <row r="88" spans="1:6" ht="25.5" x14ac:dyDescent="0.2">
      <c r="B88" s="5" t="s">
        <v>36</v>
      </c>
      <c r="C88" s="61"/>
      <c r="D88" s="62"/>
      <c r="E88" s="23"/>
      <c r="F88" s="61"/>
    </row>
    <row r="89" spans="1:6" ht="14.25" x14ac:dyDescent="0.2">
      <c r="B89" s="5" t="s">
        <v>144</v>
      </c>
      <c r="C89" s="61">
        <f>C11</f>
        <v>162</v>
      </c>
      <c r="D89" s="62" t="s">
        <v>37</v>
      </c>
      <c r="E89" s="23"/>
      <c r="F89" s="63">
        <f>C89*E89</f>
        <v>0</v>
      </c>
    </row>
    <row r="90" spans="1:6" ht="14.25" x14ac:dyDescent="0.2">
      <c r="B90" s="5" t="s">
        <v>145</v>
      </c>
      <c r="C90" s="61">
        <f>C12</f>
        <v>68</v>
      </c>
      <c r="D90" s="62" t="s">
        <v>37</v>
      </c>
      <c r="E90" s="23"/>
      <c r="F90" s="63">
        <f>C90*E90</f>
        <v>0</v>
      </c>
    </row>
    <row r="91" spans="1:6" x14ac:dyDescent="0.2">
      <c r="B91" s="5"/>
      <c r="C91" s="61"/>
      <c r="D91" s="62"/>
      <c r="E91" s="23"/>
      <c r="F91" s="63"/>
    </row>
    <row r="92" spans="1:6" x14ac:dyDescent="0.2">
      <c r="A92" s="59">
        <f>COUNT($A$9:A91)+1</f>
        <v>19</v>
      </c>
      <c r="B92" s="60" t="s">
        <v>23</v>
      </c>
      <c r="C92" s="61"/>
      <c r="D92" s="62"/>
      <c r="E92" s="23"/>
      <c r="F92" s="61"/>
    </row>
    <row r="93" spans="1:6" ht="25.5" x14ac:dyDescent="0.2">
      <c r="B93" s="5" t="s">
        <v>76</v>
      </c>
      <c r="C93" s="61"/>
      <c r="D93" s="62"/>
      <c r="E93" s="23"/>
      <c r="F93" s="61"/>
    </row>
    <row r="94" spans="1:6" x14ac:dyDescent="0.2">
      <c r="B94" s="5"/>
      <c r="C94" s="61">
        <v>5</v>
      </c>
      <c r="D94" s="62" t="s">
        <v>1</v>
      </c>
      <c r="E94" s="23"/>
      <c r="F94" s="63">
        <f>C94*E94</f>
        <v>0</v>
      </c>
    </row>
    <row r="95" spans="1:6" x14ac:dyDescent="0.2">
      <c r="B95" s="5"/>
      <c r="C95" s="61"/>
      <c r="D95" s="62"/>
      <c r="E95" s="23"/>
      <c r="F95" s="63"/>
    </row>
    <row r="96" spans="1:6" x14ac:dyDescent="0.2">
      <c r="A96" s="59">
        <f>COUNT($A$9:A95)+1</f>
        <v>20</v>
      </c>
      <c r="B96" s="60" t="s">
        <v>25</v>
      </c>
      <c r="C96" s="61"/>
      <c r="D96" s="62"/>
      <c r="E96" s="23"/>
      <c r="F96" s="63"/>
    </row>
    <row r="97" spans="1:6" x14ac:dyDescent="0.2">
      <c r="B97" s="5" t="s">
        <v>24</v>
      </c>
      <c r="C97" s="61"/>
      <c r="D97" s="62"/>
      <c r="E97" s="23"/>
      <c r="F97" s="61"/>
    </row>
    <row r="98" spans="1:6" x14ac:dyDescent="0.2">
      <c r="B98" s="5"/>
      <c r="C98" s="61">
        <v>5</v>
      </c>
      <c r="D98" s="62" t="s">
        <v>1</v>
      </c>
      <c r="E98" s="23"/>
      <c r="F98" s="63">
        <f>C98*E98</f>
        <v>0</v>
      </c>
    </row>
    <row r="99" spans="1:6" x14ac:dyDescent="0.2">
      <c r="B99" s="5"/>
      <c r="C99" s="61"/>
      <c r="D99" s="62"/>
      <c r="E99" s="23"/>
      <c r="F99" s="63"/>
    </row>
    <row r="100" spans="1:6" x14ac:dyDescent="0.2">
      <c r="A100" s="59">
        <f>COUNT($A$9:A99)+1</f>
        <v>21</v>
      </c>
      <c r="B100" s="60" t="s">
        <v>22</v>
      </c>
      <c r="C100" s="61"/>
      <c r="D100" s="62"/>
      <c r="E100" s="23"/>
      <c r="F100" s="61"/>
    </row>
    <row r="101" spans="1:6" ht="63.75" x14ac:dyDescent="0.2">
      <c r="B101" s="5" t="s">
        <v>80</v>
      </c>
      <c r="C101" s="61"/>
      <c r="D101" s="62"/>
      <c r="E101" s="23"/>
      <c r="F101" s="61"/>
    </row>
    <row r="102" spans="1:6" x14ac:dyDescent="0.2">
      <c r="B102" s="5"/>
      <c r="C102" s="61">
        <v>3</v>
      </c>
      <c r="D102" s="62" t="s">
        <v>1</v>
      </c>
      <c r="E102" s="23"/>
      <c r="F102" s="63">
        <f>C102*E102</f>
        <v>0</v>
      </c>
    </row>
    <row r="103" spans="1:6" x14ac:dyDescent="0.2">
      <c r="B103" s="5"/>
      <c r="C103" s="61"/>
      <c r="D103" s="62"/>
      <c r="E103" s="23"/>
      <c r="F103" s="61"/>
    </row>
    <row r="104" spans="1:6" x14ac:dyDescent="0.2">
      <c r="A104" s="59">
        <f>COUNT($A$9:A103)+1</f>
        <v>22</v>
      </c>
      <c r="B104" s="60" t="s">
        <v>27</v>
      </c>
      <c r="C104" s="61"/>
      <c r="D104" s="62"/>
      <c r="E104" s="23"/>
      <c r="F104" s="61"/>
    </row>
    <row r="105" spans="1:6" ht="25.5" x14ac:dyDescent="0.2">
      <c r="B105" s="5" t="s">
        <v>26</v>
      </c>
      <c r="C105" s="61"/>
      <c r="D105" s="62"/>
      <c r="E105" s="23"/>
      <c r="F105" s="61"/>
    </row>
    <row r="106" spans="1:6" x14ac:dyDescent="0.2">
      <c r="B106" s="5" t="s">
        <v>58</v>
      </c>
      <c r="C106" s="61">
        <v>26</v>
      </c>
      <c r="D106" s="62" t="s">
        <v>1</v>
      </c>
      <c r="E106" s="23"/>
      <c r="F106" s="63">
        <f>C106*E106</f>
        <v>0</v>
      </c>
    </row>
    <row r="107" spans="1:6" x14ac:dyDescent="0.2">
      <c r="B107" s="67"/>
      <c r="C107" s="68"/>
      <c r="D107" s="69"/>
      <c r="E107" s="30"/>
      <c r="F107" s="70"/>
    </row>
    <row r="108" spans="1:6" x14ac:dyDescent="0.2">
      <c r="A108" s="59">
        <f>COUNT($A$9:A107)+1</f>
        <v>23</v>
      </c>
      <c r="B108" s="21" t="s">
        <v>150</v>
      </c>
      <c r="C108" s="68"/>
      <c r="D108" s="69"/>
      <c r="E108" s="30"/>
      <c r="F108" s="68"/>
    </row>
    <row r="109" spans="1:6" x14ac:dyDescent="0.2">
      <c r="B109" s="5" t="s">
        <v>151</v>
      </c>
      <c r="C109" s="68"/>
      <c r="D109" s="69"/>
      <c r="E109" s="30"/>
      <c r="F109" s="68"/>
    </row>
    <row r="110" spans="1:6" ht="14.25" x14ac:dyDescent="0.2">
      <c r="B110" s="67"/>
      <c r="C110" s="68">
        <v>0</v>
      </c>
      <c r="D110" s="69" t="s">
        <v>37</v>
      </c>
      <c r="E110" s="30"/>
      <c r="F110" s="70">
        <f>C110*E110</f>
        <v>0</v>
      </c>
    </row>
    <row r="112" spans="1:6" x14ac:dyDescent="0.2">
      <c r="A112" s="59">
        <f>COUNT($A$9:A111)+1</f>
        <v>24</v>
      </c>
      <c r="B112" s="60" t="s">
        <v>28</v>
      </c>
      <c r="C112" s="61"/>
      <c r="D112" s="62"/>
      <c r="E112" s="19"/>
      <c r="F112" s="61"/>
    </row>
    <row r="113" spans="1:6" ht="63.75" x14ac:dyDescent="0.2">
      <c r="A113" s="83"/>
      <c r="B113" s="5" t="s">
        <v>77</v>
      </c>
      <c r="C113" s="61"/>
      <c r="D113" s="62"/>
      <c r="E113" s="23"/>
      <c r="F113" s="61"/>
    </row>
    <row r="114" spans="1:6" x14ac:dyDescent="0.2">
      <c r="A114" s="59"/>
      <c r="B114" s="84"/>
      <c r="C114" s="85"/>
      <c r="D114" s="86">
        <v>0.02</v>
      </c>
      <c r="E114" s="18"/>
      <c r="F114" s="63">
        <f>SUM(F9:F113)*D114</f>
        <v>0</v>
      </c>
    </row>
    <row r="115" spans="1:6" x14ac:dyDescent="0.2">
      <c r="A115" s="83"/>
      <c r="B115" s="5"/>
      <c r="C115" s="61"/>
      <c r="D115" s="62"/>
      <c r="E115" s="19"/>
      <c r="F115" s="63"/>
    </row>
    <row r="116" spans="1:6" x14ac:dyDescent="0.2">
      <c r="A116" s="59">
        <f>COUNT($A$9:A115)+1</f>
        <v>25</v>
      </c>
      <c r="B116" s="60" t="s">
        <v>30</v>
      </c>
      <c r="C116" s="61"/>
      <c r="D116" s="62"/>
      <c r="E116" s="19"/>
      <c r="F116" s="63"/>
    </row>
    <row r="117" spans="1:6" ht="38.25" x14ac:dyDescent="0.2">
      <c r="A117" s="83"/>
      <c r="B117" s="5" t="s">
        <v>29</v>
      </c>
      <c r="C117" s="61"/>
      <c r="D117" s="62"/>
      <c r="E117" s="18"/>
      <c r="F117" s="63"/>
    </row>
    <row r="118" spans="1:6" x14ac:dyDescent="0.2">
      <c r="A118" s="83"/>
      <c r="B118" s="5"/>
      <c r="C118" s="85"/>
      <c r="D118" s="86">
        <v>0.05</v>
      </c>
      <c r="E118" s="18"/>
      <c r="F118" s="63">
        <f>SUM(F9:F112)*D118</f>
        <v>0</v>
      </c>
    </row>
    <row r="119" spans="1:6" x14ac:dyDescent="0.2">
      <c r="A119" s="83"/>
      <c r="B119" s="5"/>
      <c r="C119" s="61"/>
      <c r="D119" s="62"/>
      <c r="E119" s="18"/>
      <c r="F119" s="61"/>
    </row>
    <row r="120" spans="1:6" x14ac:dyDescent="0.2">
      <c r="A120" s="59">
        <f>COUNT($A$9:A119)+1</f>
        <v>26</v>
      </c>
      <c r="B120" s="60" t="s">
        <v>79</v>
      </c>
      <c r="C120" s="61"/>
      <c r="D120" s="62"/>
      <c r="E120" s="18"/>
      <c r="F120" s="61"/>
    </row>
    <row r="121" spans="1:6" ht="25.5" x14ac:dyDescent="0.2">
      <c r="A121" s="83"/>
      <c r="B121" s="5" t="s">
        <v>31</v>
      </c>
      <c r="C121" s="85"/>
      <c r="D121" s="86">
        <v>0.1</v>
      </c>
      <c r="E121" s="18"/>
      <c r="F121" s="63">
        <f>SUM(F9:F112)*D121</f>
        <v>0</v>
      </c>
    </row>
    <row r="122" spans="1:6" x14ac:dyDescent="0.2">
      <c r="A122" s="87"/>
      <c r="B122" s="88"/>
      <c r="C122" s="61"/>
      <c r="D122" s="62"/>
      <c r="E122" s="19"/>
      <c r="F122" s="61"/>
    </row>
    <row r="123" spans="1:6" x14ac:dyDescent="0.2">
      <c r="A123" s="89"/>
      <c r="B123" s="90" t="s">
        <v>2</v>
      </c>
      <c r="C123" s="91"/>
      <c r="D123" s="92"/>
      <c r="E123" s="17" t="s">
        <v>41</v>
      </c>
      <c r="F123" s="93">
        <f>SUM(F9:F122)</f>
        <v>0</v>
      </c>
    </row>
    <row r="124" spans="1:6" x14ac:dyDescent="0.2">
      <c r="A124" s="94"/>
      <c r="B124" s="88"/>
      <c r="C124" s="61"/>
      <c r="D124" s="62"/>
      <c r="E124" s="19"/>
      <c r="F124" s="61"/>
    </row>
    <row r="125" spans="1:6" x14ac:dyDescent="0.2">
      <c r="B125" s="88"/>
    </row>
    <row r="126" spans="1:6" x14ac:dyDescent="0.2">
      <c r="B126" s="88"/>
    </row>
    <row r="127" spans="1:6" x14ac:dyDescent="0.2">
      <c r="B127" s="88"/>
    </row>
    <row r="128" spans="1:6" x14ac:dyDescent="0.2">
      <c r="B128" s="88"/>
    </row>
    <row r="129" spans="2:6" x14ac:dyDescent="0.2">
      <c r="B129" s="88"/>
    </row>
    <row r="131" spans="2:6" x14ac:dyDescent="0.2">
      <c r="F131" s="65"/>
    </row>
  </sheetData>
  <sheetProtection password="CEA8" sheet="1" formatCells="0" formatColumns="0" formatRows="0" insertColumns="0" insertRows="0" insertHyperlinks="0" deleteColumns="0" deleteRows="0" sort="0" autoFilter="0" pivotTables="0"/>
  <pageMargins left="0.9055118110236221" right="0.31496062992125984" top="0.9448818897637796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  <rowBreaks count="2" manualBreakCount="2">
    <brk id="66" max="5" man="1"/>
    <brk id="99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66" customWidth="1"/>
    <col min="2" max="2" width="56.7109375" style="95" customWidth="1"/>
    <col min="3" max="3" width="5" style="27" customWidth="1"/>
    <col min="4" max="4" width="4.7109375" style="48" bestFit="1" customWidth="1"/>
    <col min="5" max="5" width="8.140625" style="1" bestFit="1" customWidth="1"/>
    <col min="6" max="6" width="10" style="27" customWidth="1"/>
    <col min="7" max="16384" width="9.140625" style="48"/>
  </cols>
  <sheetData>
    <row r="1" spans="1:7" x14ac:dyDescent="0.2">
      <c r="A1" s="45" t="s">
        <v>52</v>
      </c>
      <c r="B1" s="21" t="s">
        <v>10</v>
      </c>
      <c r="C1" s="46"/>
      <c r="D1" s="47"/>
    </row>
    <row r="2" spans="1:7" x14ac:dyDescent="0.2">
      <c r="A2" s="45" t="s">
        <v>53</v>
      </c>
      <c r="B2" s="21" t="s">
        <v>11</v>
      </c>
      <c r="C2" s="46"/>
      <c r="D2" s="47"/>
    </row>
    <row r="3" spans="1:7" x14ac:dyDescent="0.2">
      <c r="A3" s="45" t="s">
        <v>49</v>
      </c>
      <c r="B3" s="21" t="s">
        <v>83</v>
      </c>
      <c r="C3" s="46"/>
      <c r="D3" s="47"/>
    </row>
    <row r="4" spans="1:7" x14ac:dyDescent="0.2">
      <c r="A4" s="49"/>
      <c r="B4" s="21" t="s">
        <v>121</v>
      </c>
      <c r="C4" s="46"/>
      <c r="D4" s="47"/>
    </row>
    <row r="5" spans="1:7" ht="76.5" x14ac:dyDescent="0.2">
      <c r="A5" s="50" t="s">
        <v>0</v>
      </c>
      <c r="B5" s="51" t="s">
        <v>35</v>
      </c>
      <c r="C5" s="50" t="s">
        <v>12</v>
      </c>
      <c r="D5" s="50" t="s">
        <v>13</v>
      </c>
      <c r="E5" s="16" t="s">
        <v>38</v>
      </c>
      <c r="F5" s="52" t="s">
        <v>39</v>
      </c>
      <c r="G5" s="53"/>
    </row>
    <row r="6" spans="1:7" x14ac:dyDescent="0.2">
      <c r="A6" s="54">
        <v>1</v>
      </c>
      <c r="B6" s="55"/>
      <c r="C6" s="56"/>
      <c r="D6" s="57"/>
      <c r="E6" s="4"/>
      <c r="F6" s="56"/>
    </row>
    <row r="7" spans="1:7" ht="12.75" customHeight="1" x14ac:dyDescent="0.2">
      <c r="A7" s="110" t="s">
        <v>175</v>
      </c>
      <c r="B7" s="58"/>
      <c r="C7" s="58"/>
      <c r="D7" s="58"/>
      <c r="E7" s="29"/>
      <c r="F7" s="58"/>
    </row>
    <row r="8" spans="1:7" x14ac:dyDescent="0.2">
      <c r="A8" s="58"/>
      <c r="B8" s="58"/>
      <c r="C8" s="58"/>
      <c r="D8" s="58"/>
      <c r="E8" s="29"/>
      <c r="F8" s="58"/>
    </row>
    <row r="9" spans="1:7" x14ac:dyDescent="0.2">
      <c r="A9" s="59">
        <f>COUNT(A6+1)</f>
        <v>1</v>
      </c>
      <c r="B9" s="60" t="s">
        <v>14</v>
      </c>
      <c r="C9" s="61"/>
      <c r="D9" s="62"/>
      <c r="E9" s="23"/>
      <c r="F9" s="63"/>
    </row>
    <row r="10" spans="1:7" ht="38.25" x14ac:dyDescent="0.2">
      <c r="A10" s="59"/>
      <c r="B10" s="5" t="s">
        <v>59</v>
      </c>
      <c r="C10" s="61"/>
      <c r="D10" s="62"/>
      <c r="E10" s="23"/>
      <c r="F10" s="63"/>
    </row>
    <row r="11" spans="1:7" ht="14.25" x14ac:dyDescent="0.2">
      <c r="A11" s="59"/>
      <c r="B11" s="5"/>
      <c r="C11" s="61">
        <v>904</v>
      </c>
      <c r="D11" s="62" t="s">
        <v>37</v>
      </c>
      <c r="E11" s="23"/>
      <c r="F11" s="63">
        <f>C11*E11</f>
        <v>0</v>
      </c>
    </row>
    <row r="12" spans="1:7" x14ac:dyDescent="0.2">
      <c r="A12" s="59"/>
      <c r="B12" s="5"/>
      <c r="C12" s="61"/>
      <c r="D12" s="62"/>
      <c r="E12" s="23"/>
      <c r="F12" s="63"/>
    </row>
    <row r="13" spans="1:7" x14ac:dyDescent="0.2">
      <c r="A13" s="59">
        <f>COUNT($A$9:A12)+1</f>
        <v>2</v>
      </c>
      <c r="B13" s="60" t="s">
        <v>60</v>
      </c>
      <c r="C13" s="61"/>
      <c r="D13" s="62"/>
      <c r="E13" s="23"/>
      <c r="F13" s="61"/>
    </row>
    <row r="14" spans="1:7" ht="25.5" x14ac:dyDescent="0.2">
      <c r="A14" s="59"/>
      <c r="B14" s="5" t="s">
        <v>61</v>
      </c>
      <c r="C14" s="61"/>
      <c r="D14" s="62"/>
      <c r="E14" s="23"/>
      <c r="F14" s="61"/>
    </row>
    <row r="15" spans="1:7" x14ac:dyDescent="0.2">
      <c r="A15" s="59"/>
      <c r="B15" s="5"/>
      <c r="C15" s="61">
        <v>904</v>
      </c>
      <c r="D15" s="64" t="s">
        <v>62</v>
      </c>
      <c r="E15" s="2"/>
      <c r="F15" s="63">
        <f>+C15*E15</f>
        <v>0</v>
      </c>
    </row>
    <row r="16" spans="1:7" x14ac:dyDescent="0.2">
      <c r="A16" s="59"/>
      <c r="B16" s="5"/>
      <c r="C16" s="61"/>
      <c r="D16" s="62"/>
      <c r="E16" s="23"/>
      <c r="F16" s="61"/>
    </row>
    <row r="17" spans="1:10" x14ac:dyDescent="0.2">
      <c r="A17" s="59">
        <f>COUNT($A$9:A16)+1</f>
        <v>3</v>
      </c>
      <c r="B17" s="24" t="s">
        <v>63</v>
      </c>
      <c r="C17" s="61"/>
      <c r="D17" s="62"/>
      <c r="E17" s="23"/>
      <c r="F17" s="61"/>
    </row>
    <row r="18" spans="1:10" ht="51" x14ac:dyDescent="0.2">
      <c r="A18" s="59"/>
      <c r="B18" s="5" t="s">
        <v>64</v>
      </c>
      <c r="C18" s="61"/>
      <c r="D18" s="62"/>
      <c r="E18" s="23"/>
      <c r="F18" s="61"/>
    </row>
    <row r="19" spans="1:10" ht="14.25" x14ac:dyDescent="0.2">
      <c r="A19" s="59"/>
      <c r="B19" s="25"/>
      <c r="C19" s="61">
        <v>44</v>
      </c>
      <c r="D19" s="62" t="s">
        <v>37</v>
      </c>
      <c r="E19" s="23"/>
      <c r="F19" s="63">
        <f>+E19*C19</f>
        <v>0</v>
      </c>
    </row>
    <row r="20" spans="1:10" x14ac:dyDescent="0.2">
      <c r="A20" s="59"/>
      <c r="B20" s="25"/>
      <c r="C20" s="61"/>
      <c r="D20" s="62"/>
      <c r="E20" s="23"/>
      <c r="F20" s="63"/>
    </row>
    <row r="21" spans="1:10" x14ac:dyDescent="0.2">
      <c r="A21" s="59">
        <f>COUNT($A$9:A20)+1</f>
        <v>4</v>
      </c>
      <c r="B21" s="71" t="s">
        <v>66</v>
      </c>
      <c r="C21" s="72"/>
      <c r="D21" s="73"/>
      <c r="E21" s="26"/>
      <c r="F21" s="72"/>
    </row>
    <row r="22" spans="1:10" ht="51" x14ac:dyDescent="0.2">
      <c r="B22" s="5" t="s">
        <v>78</v>
      </c>
      <c r="C22" s="72"/>
      <c r="D22" s="73"/>
      <c r="E22" s="26"/>
      <c r="F22" s="72"/>
    </row>
    <row r="23" spans="1:10" ht="14.25" x14ac:dyDescent="0.2">
      <c r="B23" s="82"/>
      <c r="C23" s="72">
        <v>1538</v>
      </c>
      <c r="D23" s="28" t="s">
        <v>43</v>
      </c>
      <c r="E23" s="26"/>
      <c r="F23" s="76">
        <f>+E23*C23</f>
        <v>0</v>
      </c>
    </row>
    <row r="24" spans="1:10" ht="14.25" x14ac:dyDescent="0.2">
      <c r="B24" s="82"/>
      <c r="C24" s="72"/>
      <c r="D24" s="28"/>
      <c r="E24" s="26"/>
      <c r="F24" s="76"/>
    </row>
    <row r="25" spans="1:10" x14ac:dyDescent="0.2">
      <c r="A25" s="59">
        <f>COUNT($A$8:A24)+1</f>
        <v>5</v>
      </c>
      <c r="B25" s="21" t="s">
        <v>97</v>
      </c>
      <c r="C25" s="68"/>
      <c r="D25" s="69"/>
      <c r="E25" s="30"/>
      <c r="F25" s="70"/>
    </row>
    <row r="26" spans="1:10" ht="76.5" x14ac:dyDescent="0.2">
      <c r="B26" s="5" t="s">
        <v>98</v>
      </c>
      <c r="C26" s="78"/>
      <c r="D26" s="79"/>
      <c r="E26" s="31"/>
      <c r="F26" s="78"/>
    </row>
    <row r="27" spans="1:10" ht="63.75" x14ac:dyDescent="0.2">
      <c r="B27" s="5" t="s">
        <v>99</v>
      </c>
      <c r="C27" s="78"/>
      <c r="D27" s="79"/>
      <c r="E27" s="31"/>
      <c r="F27" s="78"/>
    </row>
    <row r="28" spans="1:10" x14ac:dyDescent="0.2">
      <c r="B28" s="67"/>
      <c r="C28" s="48">
        <v>580</v>
      </c>
      <c r="D28" s="69" t="s">
        <v>107</v>
      </c>
      <c r="E28" s="30"/>
      <c r="F28" s="70">
        <f>C28*E28</f>
        <v>0</v>
      </c>
    </row>
    <row r="29" spans="1:10" x14ac:dyDescent="0.2">
      <c r="B29" s="81"/>
      <c r="C29" s="72"/>
      <c r="D29" s="73"/>
      <c r="E29" s="26"/>
      <c r="F29" s="76"/>
    </row>
    <row r="30" spans="1:10" x14ac:dyDescent="0.2">
      <c r="A30" s="59">
        <f>COUNT($A$9:A29)+1</f>
        <v>6</v>
      </c>
      <c r="B30" s="60" t="s">
        <v>17</v>
      </c>
      <c r="C30" s="61"/>
      <c r="D30" s="62"/>
      <c r="E30" s="23"/>
      <c r="F30" s="63"/>
      <c r="H30" s="27"/>
      <c r="I30" s="27"/>
      <c r="J30" s="27"/>
    </row>
    <row r="31" spans="1:10" x14ac:dyDescent="0.2">
      <c r="B31" s="5" t="s">
        <v>16</v>
      </c>
      <c r="C31" s="61"/>
      <c r="D31" s="62"/>
      <c r="E31" s="23"/>
      <c r="F31" s="61"/>
    </row>
    <row r="32" spans="1:10" ht="14.25" x14ac:dyDescent="0.2">
      <c r="B32" s="5"/>
      <c r="C32" s="61">
        <v>814</v>
      </c>
      <c r="D32" s="62" t="s">
        <v>43</v>
      </c>
      <c r="E32" s="23"/>
      <c r="F32" s="63">
        <f>C32*E32</f>
        <v>0</v>
      </c>
    </row>
    <row r="33" spans="1:6" x14ac:dyDescent="0.2">
      <c r="B33" s="5"/>
      <c r="C33" s="61"/>
      <c r="D33" s="62"/>
      <c r="E33" s="23"/>
      <c r="F33" s="63"/>
    </row>
    <row r="34" spans="1:6" x14ac:dyDescent="0.2">
      <c r="A34" s="59">
        <f>COUNT($A$9:A33)+1</f>
        <v>7</v>
      </c>
      <c r="B34" s="71" t="s">
        <v>67</v>
      </c>
      <c r="C34" s="72"/>
      <c r="D34" s="73"/>
      <c r="E34" s="26"/>
      <c r="F34" s="72"/>
    </row>
    <row r="35" spans="1:6" ht="25.5" x14ac:dyDescent="0.2">
      <c r="B35" s="5" t="s">
        <v>81</v>
      </c>
      <c r="C35" s="72"/>
      <c r="D35" s="73"/>
      <c r="E35" s="26"/>
      <c r="F35" s="72"/>
    </row>
    <row r="36" spans="1:6" ht="14.25" x14ac:dyDescent="0.2">
      <c r="B36" s="81" t="s">
        <v>33</v>
      </c>
      <c r="C36" s="72">
        <v>1322</v>
      </c>
      <c r="D36" s="73" t="s">
        <v>42</v>
      </c>
      <c r="E36" s="26"/>
      <c r="F36" s="74">
        <f>C36*E36</f>
        <v>0</v>
      </c>
    </row>
    <row r="37" spans="1:6" ht="14.25" x14ac:dyDescent="0.2">
      <c r="B37" s="81" t="s">
        <v>34</v>
      </c>
      <c r="C37" s="72">
        <v>332</v>
      </c>
      <c r="D37" s="73" t="s">
        <v>42</v>
      </c>
      <c r="E37" s="26"/>
      <c r="F37" s="74">
        <f>C37*E37</f>
        <v>0</v>
      </c>
    </row>
    <row r="38" spans="1:6" x14ac:dyDescent="0.2">
      <c r="B38" s="81"/>
      <c r="C38" s="72"/>
      <c r="D38" s="73"/>
      <c r="E38" s="26"/>
      <c r="F38" s="74"/>
    </row>
    <row r="39" spans="1:6" x14ac:dyDescent="0.2">
      <c r="A39" s="59">
        <f>COUNT($A$9:A38)+1</f>
        <v>8</v>
      </c>
      <c r="B39" s="22" t="s">
        <v>68</v>
      </c>
      <c r="C39" s="72"/>
      <c r="D39" s="73"/>
      <c r="E39" s="26"/>
      <c r="F39" s="74"/>
    </row>
    <row r="40" spans="1:6" ht="25.5" x14ac:dyDescent="0.2">
      <c r="B40" s="81" t="s">
        <v>69</v>
      </c>
      <c r="C40" s="72"/>
      <c r="D40" s="73"/>
      <c r="E40" s="26"/>
      <c r="F40" s="74"/>
    </row>
    <row r="41" spans="1:6" ht="14.25" x14ac:dyDescent="0.2">
      <c r="B41" s="81"/>
      <c r="C41" s="72">
        <v>1654</v>
      </c>
      <c r="D41" s="73" t="s">
        <v>42</v>
      </c>
      <c r="E41" s="26"/>
      <c r="F41" s="74">
        <f t="shared" ref="F41:F45" si="0">C41*E41</f>
        <v>0</v>
      </c>
    </row>
    <row r="42" spans="1:6" x14ac:dyDescent="0.2">
      <c r="B42" s="81"/>
      <c r="C42" s="72"/>
      <c r="D42" s="73"/>
      <c r="E42" s="26"/>
      <c r="F42" s="74"/>
    </row>
    <row r="43" spans="1:6" x14ac:dyDescent="0.2">
      <c r="A43" s="59">
        <f>COUNT($A$9:A42)+1</f>
        <v>9</v>
      </c>
      <c r="B43" s="22" t="s">
        <v>70</v>
      </c>
      <c r="C43" s="72"/>
      <c r="D43" s="73"/>
      <c r="E43" s="26"/>
      <c r="F43" s="74"/>
    </row>
    <row r="44" spans="1:6" ht="38.25" x14ac:dyDescent="0.2">
      <c r="B44" s="20" t="s">
        <v>71</v>
      </c>
      <c r="C44" s="72"/>
      <c r="D44" s="73"/>
      <c r="E44" s="26"/>
      <c r="F44" s="74"/>
    </row>
    <row r="45" spans="1:6" ht="14.25" x14ac:dyDescent="0.2">
      <c r="B45" s="81"/>
      <c r="C45" s="72">
        <v>900</v>
      </c>
      <c r="D45" s="73" t="s">
        <v>42</v>
      </c>
      <c r="E45" s="26"/>
      <c r="F45" s="74">
        <f t="shared" si="0"/>
        <v>0</v>
      </c>
    </row>
    <row r="46" spans="1:6" x14ac:dyDescent="0.2">
      <c r="B46" s="81"/>
      <c r="C46" s="72"/>
      <c r="D46" s="73"/>
      <c r="E46" s="26"/>
      <c r="F46" s="74"/>
    </row>
    <row r="47" spans="1:6" x14ac:dyDescent="0.2">
      <c r="A47" s="59">
        <f>COUNT($A$9:A46)+1</f>
        <v>10</v>
      </c>
      <c r="B47" s="60" t="s">
        <v>20</v>
      </c>
      <c r="C47" s="72"/>
      <c r="D47" s="73"/>
      <c r="E47" s="26"/>
      <c r="F47" s="74"/>
    </row>
    <row r="48" spans="1:6" ht="51" x14ac:dyDescent="0.2">
      <c r="B48" s="5" t="s">
        <v>72</v>
      </c>
      <c r="C48" s="72"/>
      <c r="D48" s="73"/>
      <c r="E48" s="26"/>
      <c r="F48" s="74"/>
    </row>
    <row r="49" spans="1:6" ht="14.25" x14ac:dyDescent="0.2">
      <c r="B49" s="81"/>
      <c r="C49" s="72">
        <v>389</v>
      </c>
      <c r="D49" s="62" t="s">
        <v>42</v>
      </c>
      <c r="E49" s="23"/>
      <c r="F49" s="63">
        <f>C49*E49</f>
        <v>0</v>
      </c>
    </row>
    <row r="50" spans="1:6" x14ac:dyDescent="0.2">
      <c r="B50" s="81"/>
      <c r="C50" s="72"/>
      <c r="D50" s="62"/>
      <c r="E50" s="23"/>
      <c r="F50" s="63"/>
    </row>
    <row r="51" spans="1:6" x14ac:dyDescent="0.2">
      <c r="A51" s="59">
        <f>COUNT($A$8:A49)+1</f>
        <v>11</v>
      </c>
      <c r="B51" s="21" t="s">
        <v>104</v>
      </c>
      <c r="C51" s="61"/>
      <c r="D51" s="62"/>
      <c r="E51" s="23"/>
      <c r="F51" s="61"/>
    </row>
    <row r="52" spans="1:6" ht="51" x14ac:dyDescent="0.2">
      <c r="B52" s="5" t="s">
        <v>105</v>
      </c>
      <c r="C52" s="61"/>
      <c r="D52" s="62"/>
      <c r="E52" s="23"/>
      <c r="F52" s="61"/>
    </row>
    <row r="53" spans="1:6" ht="14.25" x14ac:dyDescent="0.2">
      <c r="B53" s="5"/>
      <c r="C53" s="61">
        <v>814</v>
      </c>
      <c r="D53" s="62" t="s">
        <v>42</v>
      </c>
      <c r="E53" s="23"/>
      <c r="F53" s="63">
        <f>C53*E53</f>
        <v>0</v>
      </c>
    </row>
    <row r="54" spans="1:6" x14ac:dyDescent="0.2">
      <c r="B54" s="5"/>
      <c r="C54" s="61"/>
      <c r="D54" s="62"/>
      <c r="E54" s="23"/>
      <c r="F54" s="63"/>
    </row>
    <row r="55" spans="1:6" x14ac:dyDescent="0.2">
      <c r="A55" s="59">
        <f>COUNT($A$9:A54)+1</f>
        <v>12</v>
      </c>
      <c r="B55" s="60" t="s">
        <v>19</v>
      </c>
      <c r="C55" s="61"/>
      <c r="D55" s="62"/>
      <c r="E55" s="23"/>
      <c r="F55" s="63"/>
    </row>
    <row r="56" spans="1:6" ht="25.5" x14ac:dyDescent="0.2">
      <c r="B56" s="5" t="s">
        <v>18</v>
      </c>
      <c r="C56" s="61"/>
      <c r="D56" s="62"/>
      <c r="E56" s="23"/>
      <c r="F56" s="61"/>
    </row>
    <row r="57" spans="1:6" ht="14.25" x14ac:dyDescent="0.2">
      <c r="B57" s="5"/>
      <c r="C57" s="61">
        <v>2065</v>
      </c>
      <c r="D57" s="62" t="s">
        <v>42</v>
      </c>
      <c r="E57" s="23"/>
      <c r="F57" s="63">
        <f>C57*E57</f>
        <v>0</v>
      </c>
    </row>
    <row r="58" spans="1:6" x14ac:dyDescent="0.2">
      <c r="B58" s="5"/>
      <c r="C58" s="61"/>
      <c r="D58" s="62"/>
      <c r="E58" s="23"/>
      <c r="F58" s="63"/>
    </row>
    <row r="59" spans="1:6" x14ac:dyDescent="0.2">
      <c r="A59" s="59">
        <f>COUNT($A$9:A58)+1</f>
        <v>13</v>
      </c>
      <c r="B59" s="60" t="s">
        <v>21</v>
      </c>
      <c r="C59" s="61"/>
      <c r="D59" s="62"/>
      <c r="E59" s="23"/>
      <c r="F59" s="63"/>
    </row>
    <row r="60" spans="1:6" ht="25.5" x14ac:dyDescent="0.2">
      <c r="B60" s="5" t="s">
        <v>36</v>
      </c>
      <c r="C60" s="61"/>
      <c r="D60" s="62"/>
      <c r="E60" s="23"/>
      <c r="F60" s="61"/>
    </row>
    <row r="61" spans="1:6" ht="14.25" x14ac:dyDescent="0.2">
      <c r="B61" s="5"/>
      <c r="C61" s="61">
        <v>904</v>
      </c>
      <c r="D61" s="62" t="s">
        <v>37</v>
      </c>
      <c r="E61" s="23"/>
      <c r="F61" s="63">
        <f>C61*E61</f>
        <v>0</v>
      </c>
    </row>
    <row r="62" spans="1:6" x14ac:dyDescent="0.2">
      <c r="B62" s="5"/>
      <c r="C62" s="61"/>
      <c r="D62" s="62"/>
      <c r="E62" s="23"/>
      <c r="F62" s="63"/>
    </row>
    <row r="63" spans="1:6" x14ac:dyDescent="0.2">
      <c r="A63" s="59">
        <f>COUNT($A$9:A62)+1</f>
        <v>14</v>
      </c>
      <c r="B63" s="60" t="s">
        <v>23</v>
      </c>
      <c r="C63" s="61"/>
      <c r="D63" s="62"/>
      <c r="E63" s="23"/>
      <c r="F63" s="61"/>
    </row>
    <row r="64" spans="1:6" ht="25.5" x14ac:dyDescent="0.2">
      <c r="B64" s="5" t="s">
        <v>76</v>
      </c>
      <c r="C64" s="61"/>
      <c r="D64" s="62"/>
      <c r="E64" s="23"/>
      <c r="F64" s="61"/>
    </row>
    <row r="65" spans="1:6" x14ac:dyDescent="0.2">
      <c r="B65" s="5"/>
      <c r="C65" s="61">
        <v>8</v>
      </c>
      <c r="D65" s="62" t="s">
        <v>1</v>
      </c>
      <c r="E65" s="23"/>
      <c r="F65" s="63">
        <f>C65*E65</f>
        <v>0</v>
      </c>
    </row>
    <row r="66" spans="1:6" x14ac:dyDescent="0.2">
      <c r="B66" s="5"/>
      <c r="C66" s="61"/>
      <c r="D66" s="62"/>
      <c r="E66" s="23"/>
      <c r="F66" s="63"/>
    </row>
    <row r="67" spans="1:6" x14ac:dyDescent="0.2">
      <c r="A67" s="59">
        <f>COUNT($A$9:A66)+1</f>
        <v>15</v>
      </c>
      <c r="B67" s="60" t="s">
        <v>25</v>
      </c>
      <c r="C67" s="61"/>
      <c r="D67" s="62"/>
      <c r="E67" s="23"/>
      <c r="F67" s="63"/>
    </row>
    <row r="68" spans="1:6" x14ac:dyDescent="0.2">
      <c r="B68" s="5" t="s">
        <v>24</v>
      </c>
      <c r="C68" s="61"/>
      <c r="D68" s="62"/>
      <c r="E68" s="23"/>
      <c r="F68" s="61"/>
    </row>
    <row r="69" spans="1:6" x14ac:dyDescent="0.2">
      <c r="B69" s="5"/>
      <c r="C69" s="61">
        <v>8</v>
      </c>
      <c r="D69" s="62" t="s">
        <v>1</v>
      </c>
      <c r="E69" s="23"/>
      <c r="F69" s="63">
        <f>C69*E69</f>
        <v>0</v>
      </c>
    </row>
    <row r="70" spans="1:6" x14ac:dyDescent="0.2">
      <c r="B70" s="5"/>
      <c r="C70" s="61"/>
      <c r="D70" s="62"/>
      <c r="E70" s="23"/>
      <c r="F70" s="63"/>
    </row>
    <row r="71" spans="1:6" x14ac:dyDescent="0.2">
      <c r="A71" s="59">
        <f>COUNT($A$9:A70)+1</f>
        <v>16</v>
      </c>
      <c r="B71" s="60" t="s">
        <v>22</v>
      </c>
      <c r="C71" s="61"/>
      <c r="D71" s="62"/>
      <c r="E71" s="23"/>
      <c r="F71" s="61"/>
    </row>
    <row r="72" spans="1:6" ht="63.75" x14ac:dyDescent="0.2">
      <c r="B72" s="5" t="s">
        <v>80</v>
      </c>
      <c r="C72" s="61"/>
      <c r="D72" s="62"/>
      <c r="E72" s="23"/>
      <c r="F72" s="61"/>
    </row>
    <row r="73" spans="1:6" x14ac:dyDescent="0.2">
      <c r="B73" s="5"/>
      <c r="C73" s="61">
        <v>8</v>
      </c>
      <c r="D73" s="62" t="s">
        <v>1</v>
      </c>
      <c r="E73" s="23"/>
      <c r="F73" s="63">
        <f>C73*E73</f>
        <v>0</v>
      </c>
    </row>
    <row r="74" spans="1:6" x14ac:dyDescent="0.2">
      <c r="B74" s="5"/>
      <c r="C74" s="61"/>
      <c r="D74" s="62"/>
      <c r="E74" s="23"/>
      <c r="F74" s="61"/>
    </row>
    <row r="75" spans="1:6" x14ac:dyDescent="0.2">
      <c r="A75" s="59">
        <f>COUNT($A$9:A74)+1</f>
        <v>17</v>
      </c>
      <c r="B75" s="60" t="s">
        <v>27</v>
      </c>
      <c r="C75" s="61"/>
      <c r="D75" s="62"/>
      <c r="E75" s="23"/>
      <c r="F75" s="61"/>
    </row>
    <row r="76" spans="1:6" ht="25.5" x14ac:dyDescent="0.2">
      <c r="B76" s="5" t="s">
        <v>26</v>
      </c>
      <c r="C76" s="61"/>
      <c r="D76" s="62"/>
      <c r="E76" s="23"/>
      <c r="F76" s="61"/>
    </row>
    <row r="77" spans="1:6" x14ac:dyDescent="0.2">
      <c r="B77" s="5" t="s">
        <v>57</v>
      </c>
      <c r="C77" s="61">
        <v>8</v>
      </c>
      <c r="D77" s="62" t="s">
        <v>1</v>
      </c>
      <c r="E77" s="23"/>
      <c r="F77" s="63">
        <f>C77*E77</f>
        <v>0</v>
      </c>
    </row>
    <row r="78" spans="1:6" x14ac:dyDescent="0.2">
      <c r="B78" s="5" t="s">
        <v>58</v>
      </c>
      <c r="C78" s="61">
        <v>22</v>
      </c>
      <c r="D78" s="62" t="s">
        <v>1</v>
      </c>
      <c r="E78" s="23"/>
      <c r="F78" s="63">
        <f>C78*E78</f>
        <v>0</v>
      </c>
    </row>
    <row r="79" spans="1:6" x14ac:dyDescent="0.2">
      <c r="B79" s="67"/>
      <c r="C79" s="68"/>
      <c r="D79" s="69"/>
      <c r="E79" s="30"/>
      <c r="F79" s="70"/>
    </row>
    <row r="80" spans="1:6" x14ac:dyDescent="0.2">
      <c r="A80" s="59">
        <f>COUNT($A$8:A79)+1</f>
        <v>18</v>
      </c>
      <c r="B80" s="21" t="s">
        <v>150</v>
      </c>
      <c r="C80" s="68"/>
      <c r="D80" s="69"/>
      <c r="E80" s="30"/>
      <c r="F80" s="68"/>
    </row>
    <row r="81" spans="1:6" x14ac:dyDescent="0.2">
      <c r="B81" s="5" t="s">
        <v>151</v>
      </c>
      <c r="C81" s="68"/>
      <c r="D81" s="69"/>
      <c r="E81" s="30"/>
      <c r="F81" s="68"/>
    </row>
    <row r="82" spans="1:6" ht="14.25" x14ac:dyDescent="0.2">
      <c r="B82" s="67"/>
      <c r="C82" s="68">
        <v>0</v>
      </c>
      <c r="D82" s="69" t="s">
        <v>37</v>
      </c>
      <c r="E82" s="30"/>
      <c r="F82" s="70">
        <f>C82*E82</f>
        <v>0</v>
      </c>
    </row>
    <row r="83" spans="1:6" x14ac:dyDescent="0.2">
      <c r="B83" s="5"/>
      <c r="C83" s="61"/>
      <c r="D83" s="62"/>
      <c r="E83" s="23"/>
      <c r="F83" s="63"/>
    </row>
    <row r="84" spans="1:6" x14ac:dyDescent="0.2">
      <c r="A84" s="59">
        <f>COUNT($A$9:A83)+1</f>
        <v>19</v>
      </c>
      <c r="B84" s="60" t="s">
        <v>28</v>
      </c>
      <c r="C84" s="61"/>
      <c r="D84" s="62"/>
      <c r="E84" s="19"/>
      <c r="F84" s="61"/>
    </row>
    <row r="85" spans="1:6" ht="63.75" x14ac:dyDescent="0.2">
      <c r="A85" s="83"/>
      <c r="B85" s="5" t="s">
        <v>77</v>
      </c>
      <c r="C85" s="61"/>
      <c r="D85" s="62"/>
      <c r="E85" s="23"/>
      <c r="F85" s="61"/>
    </row>
    <row r="86" spans="1:6" x14ac:dyDescent="0.2">
      <c r="A86" s="59"/>
      <c r="B86" s="84"/>
      <c r="C86" s="85"/>
      <c r="D86" s="86">
        <v>0.02</v>
      </c>
      <c r="E86" s="18"/>
      <c r="F86" s="63">
        <f>SUM(F9:F85)*D86</f>
        <v>0</v>
      </c>
    </row>
    <row r="87" spans="1:6" x14ac:dyDescent="0.2">
      <c r="A87" s="83"/>
      <c r="B87" s="5"/>
      <c r="C87" s="61"/>
      <c r="D87" s="62"/>
      <c r="E87" s="19"/>
      <c r="F87" s="63"/>
    </row>
    <row r="88" spans="1:6" x14ac:dyDescent="0.2">
      <c r="A88" s="59">
        <f>COUNT($A$9:A87)+1</f>
        <v>20</v>
      </c>
      <c r="B88" s="60" t="s">
        <v>30</v>
      </c>
      <c r="C88" s="61"/>
      <c r="D88" s="62"/>
      <c r="E88" s="19"/>
      <c r="F88" s="63"/>
    </row>
    <row r="89" spans="1:6" ht="38.25" x14ac:dyDescent="0.2">
      <c r="A89" s="83"/>
      <c r="B89" s="5" t="s">
        <v>29</v>
      </c>
      <c r="C89" s="61"/>
      <c r="D89" s="62"/>
      <c r="E89" s="18"/>
      <c r="F89" s="63"/>
    </row>
    <row r="90" spans="1:6" x14ac:dyDescent="0.2">
      <c r="A90" s="83"/>
      <c r="B90" s="5"/>
      <c r="C90" s="85"/>
      <c r="D90" s="86">
        <v>0.05</v>
      </c>
      <c r="E90" s="18"/>
      <c r="F90" s="63">
        <f>SUM(F9:F84)*D90</f>
        <v>0</v>
      </c>
    </row>
    <row r="91" spans="1:6" x14ac:dyDescent="0.2">
      <c r="A91" s="83"/>
      <c r="B91" s="5"/>
      <c r="C91" s="61"/>
      <c r="D91" s="62"/>
      <c r="E91" s="18"/>
      <c r="F91" s="61"/>
    </row>
    <row r="92" spans="1:6" x14ac:dyDescent="0.2">
      <c r="A92" s="59">
        <f>COUNT($A$9:A91)+1</f>
        <v>21</v>
      </c>
      <c r="B92" s="60" t="s">
        <v>79</v>
      </c>
      <c r="C92" s="61"/>
      <c r="D92" s="62"/>
      <c r="E92" s="18"/>
      <c r="F92" s="61"/>
    </row>
    <row r="93" spans="1:6" ht="25.5" x14ac:dyDescent="0.2">
      <c r="A93" s="83"/>
      <c r="B93" s="5" t="s">
        <v>31</v>
      </c>
      <c r="C93" s="85"/>
      <c r="D93" s="86">
        <v>0.1</v>
      </c>
      <c r="E93" s="18"/>
      <c r="F93" s="63">
        <f>SUM(F9:F84)*D93</f>
        <v>0</v>
      </c>
    </row>
    <row r="94" spans="1:6" x14ac:dyDescent="0.2">
      <c r="A94" s="87"/>
      <c r="B94" s="88"/>
      <c r="C94" s="61"/>
      <c r="D94" s="62"/>
      <c r="E94" s="19"/>
      <c r="F94" s="61"/>
    </row>
    <row r="95" spans="1:6" x14ac:dyDescent="0.2">
      <c r="A95" s="89"/>
      <c r="B95" s="90" t="s">
        <v>2</v>
      </c>
      <c r="C95" s="91"/>
      <c r="D95" s="92"/>
      <c r="E95" s="17" t="s">
        <v>41</v>
      </c>
      <c r="F95" s="93">
        <f>SUM(F9:F94)</f>
        <v>0</v>
      </c>
    </row>
    <row r="96" spans="1:6" x14ac:dyDescent="0.2">
      <c r="A96" s="94"/>
      <c r="B96" s="88"/>
      <c r="C96" s="61"/>
      <c r="D96" s="62"/>
      <c r="E96" s="19"/>
      <c r="F96" s="61"/>
    </row>
    <row r="97" spans="2:6" x14ac:dyDescent="0.2">
      <c r="B97" s="88"/>
    </row>
    <row r="98" spans="2:6" x14ac:dyDescent="0.2">
      <c r="B98" s="88"/>
    </row>
    <row r="99" spans="2:6" x14ac:dyDescent="0.2">
      <c r="B99" s="88"/>
    </row>
    <row r="100" spans="2:6" x14ac:dyDescent="0.2">
      <c r="B100" s="88"/>
    </row>
    <row r="101" spans="2:6" x14ac:dyDescent="0.2">
      <c r="B101" s="88"/>
    </row>
    <row r="103" spans="2:6" x14ac:dyDescent="0.2">
      <c r="F103" s="65"/>
    </row>
  </sheetData>
  <sheetProtection password="CEA8" sheet="1" formatCells="0" formatColumns="0" formatRows="0" insertColumns="0" insertRows="0" insertHyperlinks="0" deleteColumns="0" deleteRows="0" sort="0" autoFilter="0" pivotTables="0"/>
  <phoneticPr fontId="0" type="noConversion"/>
  <pageMargins left="0.9055118110236221" right="0.31496062992125984" top="0.9448818897637796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66" customWidth="1"/>
    <col min="2" max="2" width="56.7109375" style="95" customWidth="1"/>
    <col min="3" max="3" width="5" style="27" customWidth="1"/>
    <col min="4" max="4" width="4.7109375" style="48" bestFit="1" customWidth="1"/>
    <col min="5" max="5" width="8.140625" style="1" bestFit="1" customWidth="1"/>
    <col min="6" max="6" width="10" style="27" customWidth="1"/>
    <col min="7" max="16384" width="9.140625" style="48"/>
  </cols>
  <sheetData>
    <row r="1" spans="1:7" x14ac:dyDescent="0.2">
      <c r="A1" s="45" t="s">
        <v>52</v>
      </c>
      <c r="B1" s="21" t="s">
        <v>10</v>
      </c>
      <c r="C1" s="46"/>
      <c r="D1" s="47"/>
    </row>
    <row r="2" spans="1:7" x14ac:dyDescent="0.2">
      <c r="A2" s="45" t="s">
        <v>53</v>
      </c>
      <c r="B2" s="21" t="s">
        <v>11</v>
      </c>
      <c r="C2" s="46"/>
      <c r="D2" s="47"/>
    </row>
    <row r="3" spans="1:7" x14ac:dyDescent="0.2">
      <c r="A3" s="45" t="s">
        <v>50</v>
      </c>
      <c r="B3" s="21" t="s">
        <v>89</v>
      </c>
      <c r="C3" s="46"/>
      <c r="D3" s="47"/>
    </row>
    <row r="4" spans="1:7" x14ac:dyDescent="0.2">
      <c r="A4" s="49"/>
      <c r="B4" s="21" t="s">
        <v>125</v>
      </c>
      <c r="C4" s="46"/>
      <c r="D4" s="47"/>
    </row>
    <row r="5" spans="1:7" ht="76.5" x14ac:dyDescent="0.2">
      <c r="A5" s="50" t="s">
        <v>0</v>
      </c>
      <c r="B5" s="51" t="s">
        <v>35</v>
      </c>
      <c r="C5" s="50" t="s">
        <v>12</v>
      </c>
      <c r="D5" s="50" t="s">
        <v>13</v>
      </c>
      <c r="E5" s="16" t="s">
        <v>38</v>
      </c>
      <c r="F5" s="52" t="s">
        <v>39</v>
      </c>
      <c r="G5" s="53"/>
    </row>
    <row r="6" spans="1:7" x14ac:dyDescent="0.2">
      <c r="A6" s="54">
        <v>1</v>
      </c>
      <c r="B6" s="55"/>
      <c r="C6" s="56"/>
      <c r="D6" s="57"/>
      <c r="E6" s="4"/>
      <c r="F6" s="56"/>
    </row>
    <row r="7" spans="1:7" ht="12.75" customHeight="1" x14ac:dyDescent="0.2">
      <c r="A7" s="97" t="s">
        <v>90</v>
      </c>
      <c r="B7" s="97"/>
      <c r="C7" s="97"/>
      <c r="D7" s="97"/>
      <c r="E7" s="98"/>
      <c r="F7" s="97"/>
    </row>
    <row r="8" spans="1:7" x14ac:dyDescent="0.2">
      <c r="A8" s="58"/>
      <c r="B8" s="58"/>
      <c r="C8" s="58"/>
      <c r="D8" s="58"/>
      <c r="E8" s="29"/>
      <c r="F8" s="58"/>
    </row>
    <row r="9" spans="1:7" x14ac:dyDescent="0.2">
      <c r="A9" s="59">
        <f>COUNT(A6+1)</f>
        <v>1</v>
      </c>
      <c r="B9" s="60" t="s">
        <v>14</v>
      </c>
      <c r="C9" s="61"/>
      <c r="D9" s="62"/>
      <c r="E9" s="23"/>
      <c r="F9" s="63"/>
    </row>
    <row r="10" spans="1:7" ht="38.25" x14ac:dyDescent="0.2">
      <c r="A10" s="59"/>
      <c r="B10" s="5" t="s">
        <v>59</v>
      </c>
      <c r="C10" s="61"/>
      <c r="D10" s="62"/>
      <c r="E10" s="23"/>
      <c r="F10" s="63"/>
    </row>
    <row r="11" spans="1:7" ht="14.25" x14ac:dyDescent="0.2">
      <c r="A11" s="59"/>
      <c r="B11" s="5"/>
      <c r="C11" s="61">
        <v>86</v>
      </c>
      <c r="D11" s="62" t="s">
        <v>37</v>
      </c>
      <c r="E11" s="23"/>
      <c r="F11" s="63">
        <f>C11*E11</f>
        <v>0</v>
      </c>
    </row>
    <row r="12" spans="1:7" x14ac:dyDescent="0.2">
      <c r="A12" s="59"/>
      <c r="B12" s="5"/>
      <c r="C12" s="61"/>
      <c r="D12" s="62"/>
      <c r="E12" s="23"/>
      <c r="F12" s="63"/>
    </row>
    <row r="13" spans="1:7" x14ac:dyDescent="0.2">
      <c r="A13" s="59">
        <f>COUNT($A$9:A12)+1</f>
        <v>2</v>
      </c>
      <c r="B13" s="60" t="s">
        <v>60</v>
      </c>
      <c r="C13" s="61"/>
      <c r="D13" s="62"/>
      <c r="E13" s="23"/>
      <c r="F13" s="61"/>
    </row>
    <row r="14" spans="1:7" ht="25.5" x14ac:dyDescent="0.2">
      <c r="A14" s="59"/>
      <c r="B14" s="5" t="s">
        <v>61</v>
      </c>
      <c r="C14" s="61"/>
      <c r="D14" s="62"/>
      <c r="E14" s="23"/>
      <c r="F14" s="61"/>
    </row>
    <row r="15" spans="1:7" x14ac:dyDescent="0.2">
      <c r="A15" s="59"/>
      <c r="B15" s="5"/>
      <c r="C15" s="61">
        <f>C11</f>
        <v>86</v>
      </c>
      <c r="D15" s="64" t="s">
        <v>62</v>
      </c>
      <c r="E15" s="2"/>
      <c r="F15" s="63">
        <f>+C15*E15</f>
        <v>0</v>
      </c>
    </row>
    <row r="16" spans="1:7" x14ac:dyDescent="0.2">
      <c r="A16" s="59"/>
      <c r="B16" s="5"/>
      <c r="C16" s="61"/>
      <c r="D16" s="62"/>
      <c r="E16" s="23"/>
      <c r="F16" s="61"/>
    </row>
    <row r="17" spans="1:6" x14ac:dyDescent="0.2">
      <c r="A17" s="59">
        <f>COUNT($A$9:A16)+1</f>
        <v>3</v>
      </c>
      <c r="B17" s="24" t="s">
        <v>63</v>
      </c>
      <c r="C17" s="61"/>
      <c r="D17" s="62"/>
      <c r="E17" s="23"/>
      <c r="F17" s="61"/>
    </row>
    <row r="18" spans="1:6" ht="51" x14ac:dyDescent="0.2">
      <c r="A18" s="59"/>
      <c r="B18" s="5" t="s">
        <v>64</v>
      </c>
      <c r="C18" s="61"/>
      <c r="D18" s="62"/>
      <c r="E18" s="23"/>
      <c r="F18" s="61"/>
    </row>
    <row r="19" spans="1:6" ht="14.25" x14ac:dyDescent="0.2">
      <c r="A19" s="59"/>
      <c r="B19" s="25"/>
      <c r="C19" s="61">
        <v>2</v>
      </c>
      <c r="D19" s="62" t="s">
        <v>37</v>
      </c>
      <c r="E19" s="23"/>
      <c r="F19" s="63">
        <f>+E19*C19</f>
        <v>0</v>
      </c>
    </row>
    <row r="20" spans="1:6" x14ac:dyDescent="0.2">
      <c r="A20" s="59"/>
      <c r="B20" s="25"/>
      <c r="C20" s="61"/>
      <c r="D20" s="62"/>
      <c r="E20" s="23"/>
      <c r="F20" s="63"/>
    </row>
    <row r="21" spans="1:6" x14ac:dyDescent="0.2">
      <c r="A21" s="59">
        <f>COUNT($A$9:A20)+1</f>
        <v>4</v>
      </c>
      <c r="B21" s="71" t="s">
        <v>66</v>
      </c>
      <c r="C21" s="72"/>
      <c r="D21" s="73"/>
      <c r="E21" s="26"/>
      <c r="F21" s="72"/>
    </row>
    <row r="22" spans="1:6" ht="51" x14ac:dyDescent="0.2">
      <c r="B22" s="5" t="s">
        <v>78</v>
      </c>
      <c r="C22" s="72"/>
      <c r="D22" s="73"/>
      <c r="E22" s="26"/>
      <c r="F22" s="72"/>
    </row>
    <row r="23" spans="1:6" ht="14.25" x14ac:dyDescent="0.2">
      <c r="B23" s="82"/>
      <c r="C23" s="72">
        <v>86</v>
      </c>
      <c r="D23" s="28" t="s">
        <v>43</v>
      </c>
      <c r="E23" s="26"/>
      <c r="F23" s="76">
        <f>+E23*C23</f>
        <v>0</v>
      </c>
    </row>
    <row r="24" spans="1:6" x14ac:dyDescent="0.2">
      <c r="A24" s="59">
        <f>COUNT($A$9:A23)+1</f>
        <v>5</v>
      </c>
      <c r="B24" s="21" t="s">
        <v>97</v>
      </c>
      <c r="C24" s="68"/>
      <c r="D24" s="69"/>
      <c r="E24" s="30"/>
      <c r="F24" s="70"/>
    </row>
    <row r="25" spans="1:6" ht="76.5" x14ac:dyDescent="0.2">
      <c r="B25" s="5" t="s">
        <v>98</v>
      </c>
      <c r="C25" s="78"/>
      <c r="D25" s="79"/>
      <c r="E25" s="31"/>
      <c r="F25" s="78"/>
    </row>
    <row r="26" spans="1:6" ht="63.75" x14ac:dyDescent="0.2">
      <c r="B26" s="5" t="s">
        <v>99</v>
      </c>
      <c r="C26" s="78"/>
      <c r="D26" s="79"/>
      <c r="E26" s="31"/>
      <c r="F26" s="78"/>
    </row>
    <row r="27" spans="1:6" x14ac:dyDescent="0.2">
      <c r="B27" s="67"/>
      <c r="C27" s="48">
        <v>50</v>
      </c>
      <c r="D27" s="69" t="s">
        <v>107</v>
      </c>
      <c r="E27" s="30"/>
      <c r="F27" s="70">
        <f>C27*E27</f>
        <v>0</v>
      </c>
    </row>
    <row r="28" spans="1:6" x14ac:dyDescent="0.2">
      <c r="B28" s="67"/>
      <c r="C28" s="68"/>
      <c r="D28" s="69"/>
      <c r="E28" s="30"/>
      <c r="F28" s="70"/>
    </row>
    <row r="29" spans="1:6" x14ac:dyDescent="0.2">
      <c r="A29" s="59">
        <f>COUNT($A$9:A28)+1</f>
        <v>6</v>
      </c>
      <c r="B29" s="60" t="s">
        <v>17</v>
      </c>
      <c r="C29" s="61"/>
      <c r="D29" s="62"/>
      <c r="E29" s="23"/>
      <c r="F29" s="63"/>
    </row>
    <row r="30" spans="1:6" x14ac:dyDescent="0.2">
      <c r="B30" s="5" t="s">
        <v>16</v>
      </c>
      <c r="C30" s="61"/>
      <c r="D30" s="62"/>
      <c r="E30" s="23"/>
      <c r="F30" s="61"/>
    </row>
    <row r="31" spans="1:6" ht="14.25" x14ac:dyDescent="0.2">
      <c r="B31" s="5"/>
      <c r="C31" s="61">
        <v>52</v>
      </c>
      <c r="D31" s="62" t="s">
        <v>43</v>
      </c>
      <c r="E31" s="23"/>
      <c r="F31" s="63">
        <f>C31*E31</f>
        <v>0</v>
      </c>
    </row>
    <row r="32" spans="1:6" x14ac:dyDescent="0.2">
      <c r="B32" s="5"/>
      <c r="C32" s="61"/>
      <c r="D32" s="62"/>
      <c r="E32" s="23"/>
      <c r="F32" s="63"/>
    </row>
    <row r="33" spans="1:6" x14ac:dyDescent="0.2">
      <c r="A33" s="59">
        <f>COUNT($A$9:A32)+1</f>
        <v>7</v>
      </c>
      <c r="B33" s="71" t="s">
        <v>100</v>
      </c>
      <c r="C33" s="78"/>
      <c r="D33" s="79"/>
      <c r="E33" s="31"/>
      <c r="F33" s="80"/>
    </row>
    <row r="34" spans="1:6" ht="38.25" x14ac:dyDescent="0.2">
      <c r="B34" s="5" t="s">
        <v>101</v>
      </c>
      <c r="C34" s="78"/>
      <c r="D34" s="79"/>
      <c r="E34" s="31"/>
      <c r="F34" s="80"/>
    </row>
    <row r="35" spans="1:6" ht="14.25" x14ac:dyDescent="0.2">
      <c r="B35" s="32"/>
      <c r="C35" s="48">
        <v>72</v>
      </c>
      <c r="D35" s="79" t="s">
        <v>42</v>
      </c>
      <c r="E35" s="31"/>
      <c r="F35" s="80">
        <f>C35*E35</f>
        <v>0</v>
      </c>
    </row>
    <row r="36" spans="1:6" x14ac:dyDescent="0.2">
      <c r="B36" s="32"/>
      <c r="C36" s="78"/>
      <c r="D36" s="79"/>
      <c r="E36" s="31"/>
      <c r="F36" s="80"/>
    </row>
    <row r="37" spans="1:6" x14ac:dyDescent="0.2">
      <c r="A37" s="59">
        <f>COUNT($A$9:A36)+1</f>
        <v>8</v>
      </c>
      <c r="B37" s="71" t="s">
        <v>102</v>
      </c>
      <c r="C37" s="78"/>
      <c r="D37" s="79"/>
      <c r="E37" s="31"/>
      <c r="F37" s="80"/>
    </row>
    <row r="38" spans="1:6" ht="38.25" x14ac:dyDescent="0.2">
      <c r="B38" s="5" t="s">
        <v>103</v>
      </c>
      <c r="C38" s="78"/>
      <c r="D38" s="79"/>
      <c r="E38" s="31"/>
      <c r="F38" s="80"/>
    </row>
    <row r="39" spans="1:6" ht="14.25" x14ac:dyDescent="0.2">
      <c r="B39" s="32"/>
      <c r="C39" s="78">
        <v>16</v>
      </c>
      <c r="D39" s="79" t="s">
        <v>42</v>
      </c>
      <c r="E39" s="31"/>
      <c r="F39" s="80">
        <f>C39*E39</f>
        <v>0</v>
      </c>
    </row>
    <row r="40" spans="1:6" x14ac:dyDescent="0.2">
      <c r="B40" s="32"/>
      <c r="C40" s="78"/>
      <c r="D40" s="79"/>
      <c r="E40" s="31"/>
      <c r="F40" s="80"/>
    </row>
    <row r="41" spans="1:6" x14ac:dyDescent="0.2">
      <c r="A41" s="59">
        <f>COUNT($A$9:A40)+1</f>
        <v>9</v>
      </c>
      <c r="B41" s="22" t="s">
        <v>68</v>
      </c>
      <c r="C41" s="72"/>
      <c r="D41" s="73"/>
      <c r="E41" s="26"/>
      <c r="F41" s="74"/>
    </row>
    <row r="42" spans="1:6" ht="25.5" x14ac:dyDescent="0.2">
      <c r="B42" s="81" t="s">
        <v>69</v>
      </c>
      <c r="C42" s="72"/>
      <c r="D42" s="73"/>
      <c r="E42" s="26"/>
      <c r="F42" s="74"/>
    </row>
    <row r="43" spans="1:6" ht="14.25" x14ac:dyDescent="0.2">
      <c r="B43" s="81"/>
      <c r="C43" s="72">
        <v>110</v>
      </c>
      <c r="D43" s="73" t="s">
        <v>42</v>
      </c>
      <c r="E43" s="26"/>
      <c r="F43" s="74">
        <f t="shared" ref="F43:F47" si="0">C43*E43</f>
        <v>0</v>
      </c>
    </row>
    <row r="44" spans="1:6" x14ac:dyDescent="0.2">
      <c r="B44" s="81"/>
      <c r="C44" s="72"/>
      <c r="D44" s="73"/>
      <c r="E44" s="26"/>
      <c r="F44" s="74"/>
    </row>
    <row r="45" spans="1:6" x14ac:dyDescent="0.2">
      <c r="A45" s="59">
        <f>COUNT($A$9:A44)+1</f>
        <v>10</v>
      </c>
      <c r="B45" s="22" t="s">
        <v>70</v>
      </c>
      <c r="C45" s="72"/>
      <c r="D45" s="73"/>
      <c r="E45" s="26"/>
      <c r="F45" s="74"/>
    </row>
    <row r="46" spans="1:6" ht="38.25" x14ac:dyDescent="0.2">
      <c r="B46" s="20" t="s">
        <v>71</v>
      </c>
      <c r="C46" s="72"/>
      <c r="D46" s="73"/>
      <c r="E46" s="26"/>
      <c r="F46" s="74"/>
    </row>
    <row r="47" spans="1:6" ht="14.25" x14ac:dyDescent="0.2">
      <c r="B47" s="81"/>
      <c r="C47" s="72">
        <v>15</v>
      </c>
      <c r="D47" s="73" t="s">
        <v>42</v>
      </c>
      <c r="E47" s="26"/>
      <c r="F47" s="74">
        <f t="shared" si="0"/>
        <v>0</v>
      </c>
    </row>
    <row r="48" spans="1:6" x14ac:dyDescent="0.2">
      <c r="B48" s="81"/>
      <c r="C48" s="72"/>
      <c r="D48" s="73"/>
      <c r="E48" s="26"/>
      <c r="F48" s="74"/>
    </row>
    <row r="49" spans="1:6" x14ac:dyDescent="0.2">
      <c r="A49" s="59">
        <f>COUNT($A$9:A48)+1</f>
        <v>11</v>
      </c>
      <c r="B49" s="60" t="s">
        <v>20</v>
      </c>
      <c r="C49" s="72"/>
      <c r="D49" s="73"/>
      <c r="E49" s="26"/>
      <c r="F49" s="74"/>
    </row>
    <row r="50" spans="1:6" ht="51" x14ac:dyDescent="0.2">
      <c r="B50" s="5" t="s">
        <v>72</v>
      </c>
      <c r="C50" s="72"/>
      <c r="D50" s="73"/>
      <c r="E50" s="26"/>
      <c r="F50" s="74"/>
    </row>
    <row r="51" spans="1:6" ht="14.25" x14ac:dyDescent="0.2">
      <c r="B51" s="81"/>
      <c r="C51" s="72">
        <v>15</v>
      </c>
      <c r="D51" s="62" t="s">
        <v>42</v>
      </c>
      <c r="E51" s="23"/>
      <c r="F51" s="63">
        <f>C51*E51</f>
        <v>0</v>
      </c>
    </row>
    <row r="52" spans="1:6" x14ac:dyDescent="0.2">
      <c r="B52" s="5"/>
      <c r="C52" s="72"/>
      <c r="D52" s="62"/>
      <c r="E52" s="23"/>
      <c r="F52" s="63"/>
    </row>
    <row r="53" spans="1:6" x14ac:dyDescent="0.2">
      <c r="A53" s="59">
        <f>COUNT($A$9:A52)+1</f>
        <v>12</v>
      </c>
      <c r="B53" s="21" t="s">
        <v>104</v>
      </c>
      <c r="C53" s="61"/>
      <c r="D53" s="62"/>
      <c r="E53" s="23"/>
      <c r="F53" s="61"/>
    </row>
    <row r="54" spans="1:6" ht="51" x14ac:dyDescent="0.2">
      <c r="B54" s="5" t="s">
        <v>105</v>
      </c>
      <c r="C54" s="61"/>
      <c r="D54" s="62"/>
      <c r="E54" s="23"/>
      <c r="F54" s="61"/>
    </row>
    <row r="55" spans="1:6" ht="14.25" x14ac:dyDescent="0.2">
      <c r="B55" s="5"/>
      <c r="C55" s="61">
        <v>73</v>
      </c>
      <c r="D55" s="62" t="s">
        <v>42</v>
      </c>
      <c r="E55" s="23"/>
      <c r="F55" s="63">
        <f>C55*E55</f>
        <v>0</v>
      </c>
    </row>
    <row r="56" spans="1:6" x14ac:dyDescent="0.2">
      <c r="B56" s="5"/>
      <c r="C56" s="61"/>
      <c r="D56" s="62"/>
      <c r="E56" s="23"/>
      <c r="F56" s="63"/>
    </row>
    <row r="57" spans="1:6" x14ac:dyDescent="0.2">
      <c r="A57" s="59">
        <f>COUNT($A$9:A56)+1</f>
        <v>13</v>
      </c>
      <c r="B57" s="60" t="s">
        <v>19</v>
      </c>
      <c r="C57" s="61"/>
      <c r="D57" s="62"/>
      <c r="E57" s="23"/>
      <c r="F57" s="63"/>
    </row>
    <row r="58" spans="1:6" ht="25.5" x14ac:dyDescent="0.2">
      <c r="B58" s="5" t="s">
        <v>18</v>
      </c>
      <c r="C58" s="61"/>
      <c r="D58" s="62"/>
      <c r="E58" s="23"/>
      <c r="F58" s="61"/>
    </row>
    <row r="59" spans="1:6" ht="14.25" x14ac:dyDescent="0.2">
      <c r="B59" s="5"/>
      <c r="C59" s="61">
        <v>22</v>
      </c>
      <c r="D59" s="62" t="s">
        <v>42</v>
      </c>
      <c r="E59" s="23"/>
      <c r="F59" s="63">
        <f>C59*E59</f>
        <v>0</v>
      </c>
    </row>
    <row r="60" spans="1:6" x14ac:dyDescent="0.2">
      <c r="B60" s="5"/>
      <c r="C60" s="61"/>
      <c r="D60" s="62"/>
      <c r="E60" s="23"/>
      <c r="F60" s="63"/>
    </row>
    <row r="61" spans="1:6" x14ac:dyDescent="0.2">
      <c r="A61" s="59">
        <f>COUNT($A$9:A60)+1</f>
        <v>14</v>
      </c>
      <c r="B61" s="60" t="s">
        <v>21</v>
      </c>
      <c r="C61" s="61"/>
      <c r="D61" s="62"/>
      <c r="E61" s="23"/>
      <c r="F61" s="63"/>
    </row>
    <row r="62" spans="1:6" ht="25.5" x14ac:dyDescent="0.2">
      <c r="B62" s="5" t="s">
        <v>36</v>
      </c>
      <c r="C62" s="61"/>
      <c r="D62" s="62"/>
      <c r="E62" s="23"/>
      <c r="F62" s="61"/>
    </row>
    <row r="63" spans="1:6" ht="14.25" x14ac:dyDescent="0.2">
      <c r="B63" s="5"/>
      <c r="C63" s="61">
        <f>C11</f>
        <v>86</v>
      </c>
      <c r="D63" s="62" t="s">
        <v>37</v>
      </c>
      <c r="E63" s="23"/>
      <c r="F63" s="63">
        <f>C63*E63</f>
        <v>0</v>
      </c>
    </row>
    <row r="64" spans="1:6" x14ac:dyDescent="0.2">
      <c r="B64" s="5"/>
      <c r="C64" s="61"/>
      <c r="D64" s="62"/>
      <c r="E64" s="23"/>
      <c r="F64" s="63"/>
    </row>
    <row r="65" spans="1:6" x14ac:dyDescent="0.2">
      <c r="A65" s="59">
        <f>COUNT($A$9:A64)+1</f>
        <v>15</v>
      </c>
      <c r="B65" s="60" t="s">
        <v>23</v>
      </c>
      <c r="C65" s="61"/>
      <c r="D65" s="62"/>
      <c r="E65" s="23"/>
      <c r="F65" s="61"/>
    </row>
    <row r="66" spans="1:6" ht="25.5" x14ac:dyDescent="0.2">
      <c r="B66" s="5" t="s">
        <v>76</v>
      </c>
      <c r="C66" s="61"/>
      <c r="D66" s="62"/>
      <c r="E66" s="23"/>
      <c r="F66" s="61"/>
    </row>
    <row r="67" spans="1:6" x14ac:dyDescent="0.2">
      <c r="B67" s="5"/>
      <c r="C67" s="61">
        <v>3</v>
      </c>
      <c r="D67" s="62" t="s">
        <v>1</v>
      </c>
      <c r="E67" s="23"/>
      <c r="F67" s="63">
        <f>C67*E67</f>
        <v>0</v>
      </c>
    </row>
    <row r="68" spans="1:6" x14ac:dyDescent="0.2">
      <c r="B68" s="5"/>
      <c r="C68" s="61"/>
      <c r="D68" s="62"/>
      <c r="E68" s="23"/>
      <c r="F68" s="63"/>
    </row>
    <row r="69" spans="1:6" x14ac:dyDescent="0.2">
      <c r="A69" s="59">
        <f>COUNT($A$9:A68)+1</f>
        <v>16</v>
      </c>
      <c r="B69" s="60" t="s">
        <v>25</v>
      </c>
      <c r="C69" s="61"/>
      <c r="D69" s="62"/>
      <c r="E69" s="23"/>
      <c r="F69" s="63"/>
    </row>
    <row r="70" spans="1:6" x14ac:dyDescent="0.2">
      <c r="B70" s="5" t="s">
        <v>24</v>
      </c>
      <c r="C70" s="61"/>
      <c r="D70" s="62"/>
      <c r="E70" s="23"/>
      <c r="F70" s="61"/>
    </row>
    <row r="71" spans="1:6" x14ac:dyDescent="0.2">
      <c r="B71" s="5"/>
      <c r="C71" s="61">
        <f>C67</f>
        <v>3</v>
      </c>
      <c r="D71" s="62" t="s">
        <v>1</v>
      </c>
      <c r="E71" s="23"/>
      <c r="F71" s="63">
        <f>C71*E71</f>
        <v>0</v>
      </c>
    </row>
    <row r="72" spans="1:6" x14ac:dyDescent="0.2">
      <c r="B72" s="5"/>
      <c r="C72" s="61"/>
      <c r="D72" s="62"/>
      <c r="E72" s="23"/>
      <c r="F72" s="63"/>
    </row>
    <row r="73" spans="1:6" x14ac:dyDescent="0.2">
      <c r="A73" s="59">
        <f>COUNT($A$9:A72)+1</f>
        <v>17</v>
      </c>
      <c r="B73" s="60" t="s">
        <v>22</v>
      </c>
      <c r="C73" s="61"/>
      <c r="D73" s="62"/>
      <c r="E73" s="23"/>
      <c r="F73" s="61"/>
    </row>
    <row r="74" spans="1:6" ht="63.75" x14ac:dyDescent="0.2">
      <c r="B74" s="5" t="s">
        <v>80</v>
      </c>
      <c r="C74" s="61"/>
      <c r="D74" s="62"/>
      <c r="E74" s="23"/>
      <c r="F74" s="61"/>
    </row>
    <row r="75" spans="1:6" x14ac:dyDescent="0.2">
      <c r="B75" s="5"/>
      <c r="C75" s="61">
        <v>2</v>
      </c>
      <c r="D75" s="62" t="s">
        <v>1</v>
      </c>
      <c r="E75" s="23"/>
      <c r="F75" s="63">
        <f>C75*E75</f>
        <v>0</v>
      </c>
    </row>
    <row r="76" spans="1:6" x14ac:dyDescent="0.2">
      <c r="B76" s="5"/>
      <c r="C76" s="61"/>
      <c r="D76" s="62"/>
      <c r="E76" s="23"/>
      <c r="F76" s="61"/>
    </row>
    <row r="77" spans="1:6" x14ac:dyDescent="0.2">
      <c r="A77" s="59">
        <f>COUNT($A$9:A76)+1</f>
        <v>18</v>
      </c>
      <c r="B77" s="60" t="s">
        <v>27</v>
      </c>
      <c r="C77" s="61"/>
      <c r="D77" s="62"/>
      <c r="E77" s="23"/>
      <c r="F77" s="61"/>
    </row>
    <row r="78" spans="1:6" ht="25.5" x14ac:dyDescent="0.2">
      <c r="B78" s="5" t="s">
        <v>26</v>
      </c>
      <c r="C78" s="61"/>
      <c r="D78" s="62"/>
      <c r="E78" s="23"/>
      <c r="F78" s="61"/>
    </row>
    <row r="79" spans="1:6" x14ac:dyDescent="0.2">
      <c r="B79" s="5" t="s">
        <v>57</v>
      </c>
      <c r="C79" s="61">
        <v>2</v>
      </c>
      <c r="D79" s="62" t="s">
        <v>1</v>
      </c>
      <c r="E79" s="23"/>
      <c r="F79" s="63">
        <f>C79*E79</f>
        <v>0</v>
      </c>
    </row>
    <row r="80" spans="1:6" x14ac:dyDescent="0.2">
      <c r="B80" s="67"/>
      <c r="C80" s="68"/>
      <c r="D80" s="69"/>
      <c r="E80" s="30"/>
      <c r="F80" s="70"/>
    </row>
    <row r="81" spans="1:6" x14ac:dyDescent="0.2">
      <c r="A81" s="59">
        <f>COUNT($A$9:A80)+1</f>
        <v>19</v>
      </c>
      <c r="B81" s="21" t="s">
        <v>150</v>
      </c>
      <c r="C81" s="68"/>
      <c r="D81" s="69"/>
      <c r="E81" s="30"/>
      <c r="F81" s="68"/>
    </row>
    <row r="82" spans="1:6" x14ac:dyDescent="0.2">
      <c r="B82" s="5" t="s">
        <v>151</v>
      </c>
      <c r="C82" s="68"/>
      <c r="D82" s="69"/>
      <c r="E82" s="30"/>
      <c r="F82" s="68"/>
    </row>
    <row r="83" spans="1:6" ht="14.25" x14ac:dyDescent="0.2">
      <c r="B83" s="67"/>
      <c r="C83" s="68">
        <v>0</v>
      </c>
      <c r="D83" s="69" t="s">
        <v>37</v>
      </c>
      <c r="E83" s="30"/>
      <c r="F83" s="70">
        <f>C83*E83</f>
        <v>0</v>
      </c>
    </row>
    <row r="84" spans="1:6" x14ac:dyDescent="0.2">
      <c r="A84" s="83"/>
      <c r="B84" s="5"/>
      <c r="C84" s="61"/>
      <c r="D84" s="62"/>
      <c r="E84" s="19"/>
      <c r="F84" s="63"/>
    </row>
    <row r="85" spans="1:6" x14ac:dyDescent="0.2">
      <c r="A85" s="59">
        <f>COUNT($A$9:A84)+1</f>
        <v>20</v>
      </c>
      <c r="B85" s="60" t="s">
        <v>30</v>
      </c>
      <c r="C85" s="61"/>
      <c r="D85" s="62"/>
      <c r="E85" s="19"/>
      <c r="F85" s="63"/>
    </row>
    <row r="86" spans="1:6" ht="38.25" x14ac:dyDescent="0.2">
      <c r="A86" s="83"/>
      <c r="B86" s="5" t="s">
        <v>29</v>
      </c>
      <c r="C86" s="61"/>
      <c r="D86" s="62"/>
      <c r="E86" s="18"/>
      <c r="F86" s="63"/>
    </row>
    <row r="87" spans="1:6" x14ac:dyDescent="0.2">
      <c r="A87" s="83"/>
      <c r="B87" s="5"/>
      <c r="C87" s="85"/>
      <c r="D87" s="86">
        <v>0.05</v>
      </c>
      <c r="E87" s="18"/>
      <c r="F87" s="63">
        <f>SUM(F9:F81)*D87</f>
        <v>0</v>
      </c>
    </row>
    <row r="88" spans="1:6" x14ac:dyDescent="0.2">
      <c r="A88" s="83"/>
      <c r="B88" s="5"/>
      <c r="C88" s="61"/>
      <c r="D88" s="62"/>
      <c r="E88" s="18"/>
      <c r="F88" s="61"/>
    </row>
    <row r="89" spans="1:6" x14ac:dyDescent="0.2">
      <c r="A89" s="59">
        <f>COUNT($A$9:A88)+1</f>
        <v>21</v>
      </c>
      <c r="B89" s="60" t="s">
        <v>79</v>
      </c>
      <c r="C89" s="61"/>
      <c r="D89" s="62"/>
      <c r="E89" s="18"/>
      <c r="F89" s="61"/>
    </row>
    <row r="90" spans="1:6" ht="25.5" x14ac:dyDescent="0.2">
      <c r="A90" s="83"/>
      <c r="B90" s="5" t="s">
        <v>31</v>
      </c>
      <c r="C90" s="85"/>
      <c r="D90" s="86">
        <v>0.1</v>
      </c>
      <c r="E90" s="18"/>
      <c r="F90" s="63">
        <f>SUM(F9:F81)*D90</f>
        <v>0</v>
      </c>
    </row>
    <row r="91" spans="1:6" x14ac:dyDescent="0.2">
      <c r="A91" s="87"/>
      <c r="B91" s="88"/>
      <c r="C91" s="61"/>
      <c r="D91" s="62"/>
      <c r="E91" s="19"/>
      <c r="F91" s="61"/>
    </row>
    <row r="92" spans="1:6" x14ac:dyDescent="0.2">
      <c r="A92" s="89"/>
      <c r="B92" s="90" t="s">
        <v>2</v>
      </c>
      <c r="C92" s="91"/>
      <c r="D92" s="92"/>
      <c r="E92" s="17" t="s">
        <v>41</v>
      </c>
      <c r="F92" s="93">
        <f>SUM(F9:F91)</f>
        <v>0</v>
      </c>
    </row>
    <row r="93" spans="1:6" x14ac:dyDescent="0.2">
      <c r="A93" s="94"/>
      <c r="B93" s="88"/>
      <c r="C93" s="61"/>
      <c r="D93" s="62"/>
      <c r="E93" s="19"/>
      <c r="F93" s="61"/>
    </row>
    <row r="94" spans="1:6" x14ac:dyDescent="0.2">
      <c r="B94" s="88"/>
    </row>
    <row r="95" spans="1:6" x14ac:dyDescent="0.2">
      <c r="B95" s="88"/>
    </row>
    <row r="96" spans="1:6" x14ac:dyDescent="0.2">
      <c r="B96" s="88"/>
    </row>
    <row r="97" spans="2:6" x14ac:dyDescent="0.2">
      <c r="B97" s="88"/>
    </row>
    <row r="98" spans="2:6" x14ac:dyDescent="0.2">
      <c r="B98" s="88"/>
    </row>
    <row r="100" spans="2:6" x14ac:dyDescent="0.2">
      <c r="F100" s="65"/>
    </row>
  </sheetData>
  <sheetProtection password="CEA8" sheet="1" formatCells="0" formatColumns="0" formatRows="0" insertColumns="0" insertRows="0" insertHyperlinks="0" deleteColumns="0" deleteRows="0" sort="0" autoFilter="0" pivotTables="0"/>
  <pageMargins left="0.9055118110236221" right="0.31496062992125984" top="0.9448818897637796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  <rowBreaks count="2" manualBreakCount="2">
    <brk id="32" max="5" man="1"/>
    <brk id="64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66" customWidth="1"/>
    <col min="2" max="2" width="56.7109375" style="95" customWidth="1"/>
    <col min="3" max="3" width="5" style="27" customWidth="1"/>
    <col min="4" max="4" width="4.7109375" style="48" bestFit="1" customWidth="1"/>
    <col min="5" max="5" width="8.140625" style="1" bestFit="1" customWidth="1"/>
    <col min="6" max="6" width="10" style="27" customWidth="1"/>
    <col min="7" max="16384" width="9.140625" style="48"/>
  </cols>
  <sheetData>
    <row r="1" spans="1:7" x14ac:dyDescent="0.2">
      <c r="A1" s="45" t="s">
        <v>52</v>
      </c>
      <c r="B1" s="21" t="s">
        <v>10</v>
      </c>
      <c r="C1" s="46"/>
      <c r="D1" s="47"/>
    </row>
    <row r="2" spans="1:7" x14ac:dyDescent="0.2">
      <c r="A2" s="45" t="s">
        <v>53</v>
      </c>
      <c r="B2" s="21" t="s">
        <v>11</v>
      </c>
      <c r="C2" s="46"/>
      <c r="D2" s="47"/>
    </row>
    <row r="3" spans="1:7" x14ac:dyDescent="0.2">
      <c r="A3" s="45" t="s">
        <v>51</v>
      </c>
      <c r="B3" s="21" t="s">
        <v>122</v>
      </c>
      <c r="C3" s="46"/>
      <c r="D3" s="47"/>
    </row>
    <row r="4" spans="1:7" x14ac:dyDescent="0.2">
      <c r="A4" s="49"/>
      <c r="B4" s="21" t="s">
        <v>123</v>
      </c>
      <c r="C4" s="46"/>
      <c r="D4" s="47"/>
    </row>
    <row r="5" spans="1:7" ht="76.5" x14ac:dyDescent="0.2">
      <c r="A5" s="50" t="s">
        <v>0</v>
      </c>
      <c r="B5" s="51" t="s">
        <v>35</v>
      </c>
      <c r="C5" s="50" t="s">
        <v>12</v>
      </c>
      <c r="D5" s="50" t="s">
        <v>13</v>
      </c>
      <c r="E5" s="16" t="s">
        <v>38</v>
      </c>
      <c r="F5" s="52" t="s">
        <v>39</v>
      </c>
      <c r="G5" s="53"/>
    </row>
    <row r="6" spans="1:7" x14ac:dyDescent="0.2">
      <c r="A6" s="54">
        <v>1</v>
      </c>
      <c r="B6" s="55"/>
      <c r="C6" s="56"/>
      <c r="D6" s="57"/>
      <c r="E6" s="4"/>
      <c r="F6" s="56"/>
    </row>
    <row r="7" spans="1:7" ht="12.75" customHeight="1" x14ac:dyDescent="0.2">
      <c r="A7" s="97" t="s">
        <v>90</v>
      </c>
      <c r="B7" s="97"/>
      <c r="C7" s="97"/>
      <c r="D7" s="97"/>
      <c r="E7" s="98"/>
      <c r="F7" s="97"/>
    </row>
    <row r="8" spans="1:7" ht="12.75" customHeight="1" x14ac:dyDescent="0.2">
      <c r="A8" s="96"/>
      <c r="B8" s="96"/>
      <c r="C8" s="96"/>
      <c r="D8" s="96"/>
      <c r="E8" s="44"/>
      <c r="F8" s="96"/>
    </row>
    <row r="9" spans="1:7" x14ac:dyDescent="0.2">
      <c r="A9" s="59">
        <f>COUNT(A6+1)</f>
        <v>1</v>
      </c>
      <c r="B9" s="60" t="s">
        <v>14</v>
      </c>
      <c r="C9" s="61"/>
      <c r="D9" s="62"/>
      <c r="E9" s="23"/>
      <c r="F9" s="63"/>
    </row>
    <row r="10" spans="1:7" ht="38.25" x14ac:dyDescent="0.2">
      <c r="A10" s="59"/>
      <c r="B10" s="5" t="s">
        <v>59</v>
      </c>
      <c r="C10" s="61"/>
      <c r="D10" s="62"/>
      <c r="E10" s="23"/>
      <c r="F10" s="63"/>
    </row>
    <row r="11" spans="1:7" ht="14.25" x14ac:dyDescent="0.2">
      <c r="A11" s="59"/>
      <c r="B11" s="5"/>
      <c r="C11" s="61">
        <v>126</v>
      </c>
      <c r="D11" s="62" t="s">
        <v>37</v>
      </c>
      <c r="E11" s="23"/>
      <c r="F11" s="63">
        <f>C11*E11</f>
        <v>0</v>
      </c>
    </row>
    <row r="12" spans="1:7" x14ac:dyDescent="0.2">
      <c r="A12" s="59"/>
      <c r="B12" s="5"/>
      <c r="C12" s="61"/>
      <c r="D12" s="62"/>
      <c r="E12" s="23"/>
      <c r="F12" s="63"/>
    </row>
    <row r="13" spans="1:7" x14ac:dyDescent="0.2">
      <c r="A13" s="59">
        <f>COUNT($A$9:A12)+1</f>
        <v>2</v>
      </c>
      <c r="B13" s="60" t="s">
        <v>60</v>
      </c>
      <c r="C13" s="61"/>
      <c r="D13" s="62"/>
      <c r="E13" s="23"/>
      <c r="F13" s="61"/>
    </row>
    <row r="14" spans="1:7" ht="25.5" x14ac:dyDescent="0.2">
      <c r="A14" s="59"/>
      <c r="B14" s="5" t="s">
        <v>61</v>
      </c>
      <c r="C14" s="61"/>
      <c r="D14" s="62"/>
      <c r="E14" s="23"/>
      <c r="F14" s="61"/>
    </row>
    <row r="15" spans="1:7" x14ac:dyDescent="0.2">
      <c r="A15" s="59"/>
      <c r="B15" s="5"/>
      <c r="C15" s="61">
        <f>C11</f>
        <v>126</v>
      </c>
      <c r="D15" s="64" t="s">
        <v>62</v>
      </c>
      <c r="E15" s="2"/>
      <c r="F15" s="63">
        <f>+C15*E15</f>
        <v>0</v>
      </c>
    </row>
    <row r="16" spans="1:7" x14ac:dyDescent="0.2">
      <c r="A16" s="59"/>
      <c r="B16" s="5"/>
      <c r="C16" s="61"/>
      <c r="D16" s="62"/>
      <c r="E16" s="23"/>
      <c r="F16" s="61"/>
    </row>
    <row r="17" spans="1:6" x14ac:dyDescent="0.2">
      <c r="A17" s="59">
        <f>COUNT($A$9:A16)+1</f>
        <v>3</v>
      </c>
      <c r="B17" s="24" t="s">
        <v>63</v>
      </c>
      <c r="C17" s="61"/>
      <c r="D17" s="62"/>
      <c r="E17" s="23"/>
      <c r="F17" s="61"/>
    </row>
    <row r="18" spans="1:6" ht="51" x14ac:dyDescent="0.2">
      <c r="A18" s="59"/>
      <c r="B18" s="5" t="s">
        <v>64</v>
      </c>
      <c r="C18" s="61"/>
      <c r="D18" s="62"/>
      <c r="E18" s="23"/>
      <c r="F18" s="61"/>
    </row>
    <row r="19" spans="1:6" ht="14.25" x14ac:dyDescent="0.2">
      <c r="A19" s="59"/>
      <c r="B19" s="25"/>
      <c r="C19" s="61">
        <v>10</v>
      </c>
      <c r="D19" s="62" t="s">
        <v>37</v>
      </c>
      <c r="E19" s="23"/>
      <c r="F19" s="63">
        <f>+E19*C19</f>
        <v>0</v>
      </c>
    </row>
    <row r="20" spans="1:6" x14ac:dyDescent="0.2">
      <c r="A20" s="59"/>
      <c r="B20" s="25"/>
      <c r="C20" s="61"/>
      <c r="D20" s="62"/>
      <c r="E20" s="23"/>
      <c r="F20" s="63"/>
    </row>
    <row r="21" spans="1:6" x14ac:dyDescent="0.2">
      <c r="A21" s="59">
        <f>COUNT($A$9:A20)+1</f>
        <v>4</v>
      </c>
      <c r="B21" s="21" t="s">
        <v>15</v>
      </c>
      <c r="C21" s="68"/>
      <c r="D21" s="69"/>
      <c r="E21" s="30"/>
      <c r="F21" s="68"/>
    </row>
    <row r="22" spans="1:6" ht="38.25" x14ac:dyDescent="0.2">
      <c r="B22" s="5" t="s">
        <v>32</v>
      </c>
      <c r="C22" s="68"/>
      <c r="D22" s="69"/>
      <c r="E22" s="30"/>
      <c r="F22" s="68"/>
    </row>
    <row r="23" spans="1:6" ht="14.25" x14ac:dyDescent="0.2">
      <c r="B23" s="67"/>
      <c r="C23" s="68">
        <v>164</v>
      </c>
      <c r="D23" s="69" t="s">
        <v>43</v>
      </c>
      <c r="E23" s="30"/>
      <c r="F23" s="70">
        <f>C23*E23</f>
        <v>0</v>
      </c>
    </row>
    <row r="24" spans="1:6" x14ac:dyDescent="0.2">
      <c r="B24" s="67"/>
      <c r="C24" s="68"/>
      <c r="D24" s="69"/>
      <c r="E24" s="30"/>
      <c r="F24" s="68"/>
    </row>
    <row r="25" spans="1:6" x14ac:dyDescent="0.2">
      <c r="A25" s="59">
        <f>COUNT($A$7:A24)+1</f>
        <v>5</v>
      </c>
      <c r="B25" s="21" t="s">
        <v>108</v>
      </c>
      <c r="C25" s="68"/>
      <c r="D25" s="69"/>
      <c r="E25" s="30"/>
      <c r="F25" s="68"/>
    </row>
    <row r="26" spans="1:6" ht="51" x14ac:dyDescent="0.2">
      <c r="B26" s="5" t="s">
        <v>109</v>
      </c>
      <c r="C26" s="68"/>
      <c r="D26" s="69"/>
      <c r="E26" s="30"/>
      <c r="F26" s="68"/>
    </row>
    <row r="27" spans="1:6" ht="14.25" x14ac:dyDescent="0.2">
      <c r="B27" s="5" t="s">
        <v>110</v>
      </c>
      <c r="C27" s="68">
        <v>214</v>
      </c>
      <c r="D27" s="69" t="s">
        <v>43</v>
      </c>
      <c r="E27" s="30"/>
      <c r="F27" s="70">
        <f>C27*E27</f>
        <v>0</v>
      </c>
    </row>
    <row r="28" spans="1:6" x14ac:dyDescent="0.2">
      <c r="B28" s="67"/>
      <c r="C28" s="68"/>
      <c r="D28" s="69"/>
      <c r="E28" s="30"/>
      <c r="F28" s="68"/>
    </row>
    <row r="29" spans="1:6" x14ac:dyDescent="0.2">
      <c r="A29" s="59">
        <f>COUNT($A$7:A28)+1</f>
        <v>6</v>
      </c>
      <c r="B29" s="77" t="s">
        <v>111</v>
      </c>
      <c r="C29" s="78"/>
      <c r="D29" s="79"/>
      <c r="E29" s="30"/>
      <c r="F29" s="80"/>
    </row>
    <row r="30" spans="1:6" ht="38.25" x14ac:dyDescent="0.2">
      <c r="B30" s="5" t="s">
        <v>112</v>
      </c>
      <c r="C30" s="78"/>
      <c r="D30" s="79"/>
      <c r="E30" s="30"/>
      <c r="F30" s="80"/>
    </row>
    <row r="31" spans="1:6" x14ac:dyDescent="0.2">
      <c r="B31" s="32"/>
      <c r="C31" s="78">
        <v>12</v>
      </c>
      <c r="D31" s="69" t="s">
        <v>113</v>
      </c>
      <c r="E31" s="30"/>
      <c r="F31" s="80">
        <f>C31*E31</f>
        <v>0</v>
      </c>
    </row>
    <row r="32" spans="1:6" x14ac:dyDescent="0.2">
      <c r="B32" s="32"/>
      <c r="C32" s="78"/>
      <c r="D32" s="79"/>
      <c r="E32" s="30"/>
      <c r="F32" s="80"/>
    </row>
    <row r="33" spans="1:6" x14ac:dyDescent="0.2">
      <c r="A33" s="59">
        <f>COUNT($A$7:A32)+1</f>
        <v>7</v>
      </c>
      <c r="B33" s="77" t="s">
        <v>114</v>
      </c>
      <c r="C33" s="78"/>
      <c r="D33" s="79"/>
      <c r="E33" s="30"/>
      <c r="F33" s="80"/>
    </row>
    <row r="34" spans="1:6" ht="25.5" x14ac:dyDescent="0.2">
      <c r="B34" s="5" t="s">
        <v>115</v>
      </c>
      <c r="C34" s="78"/>
      <c r="D34" s="79"/>
      <c r="E34" s="30"/>
      <c r="F34" s="80"/>
    </row>
    <row r="35" spans="1:6" ht="14.25" x14ac:dyDescent="0.2">
      <c r="B35" s="32"/>
      <c r="C35" s="78">
        <v>126</v>
      </c>
      <c r="D35" s="69" t="s">
        <v>37</v>
      </c>
      <c r="E35" s="30"/>
      <c r="F35" s="80">
        <f>C35*E35</f>
        <v>0</v>
      </c>
    </row>
    <row r="36" spans="1:6" x14ac:dyDescent="0.2">
      <c r="B36" s="32"/>
      <c r="C36" s="78"/>
      <c r="D36" s="79"/>
      <c r="E36" s="31"/>
      <c r="F36" s="78"/>
    </row>
    <row r="37" spans="1:6" x14ac:dyDescent="0.2">
      <c r="A37" s="59">
        <f>COUNT($A$7:A36)+1</f>
        <v>8</v>
      </c>
      <c r="B37" s="77" t="s">
        <v>116</v>
      </c>
      <c r="C37" s="78"/>
      <c r="D37" s="79"/>
      <c r="E37" s="31"/>
      <c r="F37" s="78"/>
    </row>
    <row r="38" spans="1:6" ht="63.75" x14ac:dyDescent="0.2">
      <c r="B38" s="5" t="s">
        <v>117</v>
      </c>
      <c r="C38" s="78"/>
      <c r="D38" s="79"/>
      <c r="E38" s="31"/>
      <c r="F38" s="78"/>
    </row>
    <row r="39" spans="1:6" x14ac:dyDescent="0.2">
      <c r="B39" s="108" t="s">
        <v>65</v>
      </c>
      <c r="C39" s="78"/>
      <c r="D39" s="79"/>
      <c r="E39" s="31"/>
      <c r="F39" s="78"/>
    </row>
    <row r="40" spans="1:6" ht="25.5" x14ac:dyDescent="0.2">
      <c r="B40" s="32" t="s">
        <v>118</v>
      </c>
      <c r="C40" s="33">
        <v>164</v>
      </c>
      <c r="D40" s="34" t="s">
        <v>43</v>
      </c>
      <c r="E40" s="35"/>
      <c r="F40" s="109">
        <f>C40*E40</f>
        <v>0</v>
      </c>
    </row>
    <row r="41" spans="1:6" ht="25.5" x14ac:dyDescent="0.2">
      <c r="B41" s="32" t="s">
        <v>119</v>
      </c>
      <c r="C41" s="33">
        <v>378</v>
      </c>
      <c r="D41" s="34" t="s">
        <v>43</v>
      </c>
      <c r="E41" s="35"/>
      <c r="F41" s="109">
        <f>C41*E41</f>
        <v>0</v>
      </c>
    </row>
    <row r="42" spans="1:6" x14ac:dyDescent="0.2">
      <c r="B42" s="32"/>
      <c r="C42" s="78"/>
      <c r="D42" s="79"/>
      <c r="E42" s="31"/>
      <c r="F42" s="78"/>
    </row>
    <row r="43" spans="1:6" x14ac:dyDescent="0.2">
      <c r="A43" s="59">
        <f>COUNT($A$9:A42)+1</f>
        <v>9</v>
      </c>
      <c r="B43" s="71" t="s">
        <v>66</v>
      </c>
      <c r="C43" s="72"/>
      <c r="D43" s="73"/>
      <c r="E43" s="26"/>
      <c r="F43" s="72"/>
    </row>
    <row r="44" spans="1:6" ht="51" x14ac:dyDescent="0.2">
      <c r="B44" s="5" t="s">
        <v>78</v>
      </c>
      <c r="C44" s="72"/>
      <c r="D44" s="73"/>
      <c r="E44" s="26"/>
      <c r="F44" s="72"/>
    </row>
    <row r="45" spans="1:6" ht="14.25" x14ac:dyDescent="0.2">
      <c r="B45" s="82"/>
      <c r="C45" s="72">
        <v>164</v>
      </c>
      <c r="D45" s="28" t="s">
        <v>43</v>
      </c>
      <c r="E45" s="26"/>
      <c r="F45" s="76">
        <f>+E45*C45</f>
        <v>0</v>
      </c>
    </row>
    <row r="46" spans="1:6" ht="14.25" x14ac:dyDescent="0.2">
      <c r="B46" s="82"/>
      <c r="C46" s="72"/>
      <c r="D46" s="28"/>
      <c r="E46" s="26"/>
      <c r="F46" s="76"/>
    </row>
    <row r="47" spans="1:6" x14ac:dyDescent="0.2">
      <c r="A47" s="59">
        <f>COUNT($A$9:A45)+1</f>
        <v>10</v>
      </c>
      <c r="B47" s="60" t="s">
        <v>17</v>
      </c>
      <c r="C47" s="61"/>
      <c r="D47" s="62"/>
      <c r="E47" s="23"/>
      <c r="F47" s="63"/>
    </row>
    <row r="48" spans="1:6" x14ac:dyDescent="0.2">
      <c r="B48" s="5" t="s">
        <v>16</v>
      </c>
      <c r="C48" s="61"/>
      <c r="D48" s="62"/>
      <c r="E48" s="23"/>
      <c r="F48" s="61"/>
    </row>
    <row r="49" spans="1:6" ht="14.25" x14ac:dyDescent="0.2">
      <c r="B49" s="5"/>
      <c r="C49" s="61">
        <v>76</v>
      </c>
      <c r="D49" s="62" t="s">
        <v>43</v>
      </c>
      <c r="E49" s="23"/>
      <c r="F49" s="63">
        <f>C49*E49</f>
        <v>0</v>
      </c>
    </row>
    <row r="50" spans="1:6" x14ac:dyDescent="0.2">
      <c r="B50" s="5"/>
      <c r="C50" s="61"/>
      <c r="D50" s="62"/>
      <c r="E50" s="23"/>
      <c r="F50" s="63"/>
    </row>
    <row r="51" spans="1:6" x14ac:dyDescent="0.2">
      <c r="A51" s="59">
        <f>COUNT($A$9:A49)+1</f>
        <v>11</v>
      </c>
      <c r="B51" s="71" t="s">
        <v>100</v>
      </c>
      <c r="C51" s="78"/>
      <c r="D51" s="79"/>
      <c r="E51" s="31"/>
      <c r="F51" s="80"/>
    </row>
    <row r="52" spans="1:6" ht="38.25" x14ac:dyDescent="0.2">
      <c r="B52" s="5" t="s">
        <v>101</v>
      </c>
      <c r="C52" s="78"/>
      <c r="D52" s="79"/>
      <c r="E52" s="31"/>
      <c r="F52" s="80"/>
    </row>
    <row r="53" spans="1:6" ht="14.25" x14ac:dyDescent="0.2">
      <c r="B53" s="32"/>
      <c r="C53" s="48">
        <v>120</v>
      </c>
      <c r="D53" s="79" t="s">
        <v>42</v>
      </c>
      <c r="E53" s="31"/>
      <c r="F53" s="80">
        <f>C53*E53</f>
        <v>0</v>
      </c>
    </row>
    <row r="54" spans="1:6" x14ac:dyDescent="0.2">
      <c r="B54" s="32"/>
      <c r="C54" s="78"/>
      <c r="D54" s="79"/>
      <c r="E54" s="31"/>
      <c r="F54" s="80"/>
    </row>
    <row r="55" spans="1:6" x14ac:dyDescent="0.2">
      <c r="A55" s="59">
        <f>COUNT($A$9:A54)+1</f>
        <v>12</v>
      </c>
      <c r="B55" s="71" t="s">
        <v>102</v>
      </c>
      <c r="C55" s="78"/>
      <c r="D55" s="79"/>
      <c r="E55" s="31"/>
      <c r="F55" s="80"/>
    </row>
    <row r="56" spans="1:6" ht="38.25" x14ac:dyDescent="0.2">
      <c r="B56" s="5" t="s">
        <v>103</v>
      </c>
      <c r="C56" s="78"/>
      <c r="D56" s="79"/>
      <c r="E56" s="31"/>
      <c r="F56" s="80"/>
    </row>
    <row r="57" spans="1:6" ht="14.25" x14ac:dyDescent="0.2">
      <c r="B57" s="32"/>
      <c r="C57" s="78">
        <v>30</v>
      </c>
      <c r="D57" s="79" t="s">
        <v>42</v>
      </c>
      <c r="E57" s="31"/>
      <c r="F57" s="80">
        <f>C57*E57</f>
        <v>0</v>
      </c>
    </row>
    <row r="58" spans="1:6" x14ac:dyDescent="0.2">
      <c r="B58" s="32"/>
      <c r="C58" s="78"/>
      <c r="D58" s="79"/>
      <c r="E58" s="31"/>
      <c r="F58" s="80"/>
    </row>
    <row r="59" spans="1:6" x14ac:dyDescent="0.2">
      <c r="A59" s="59">
        <f>COUNT($A$9:A58)+1</f>
        <v>13</v>
      </c>
      <c r="B59" s="22" t="s">
        <v>68</v>
      </c>
      <c r="C59" s="72"/>
      <c r="D59" s="73"/>
      <c r="E59" s="26"/>
      <c r="F59" s="74"/>
    </row>
    <row r="60" spans="1:6" ht="25.5" x14ac:dyDescent="0.2">
      <c r="B60" s="81" t="s">
        <v>69</v>
      </c>
      <c r="C60" s="72"/>
      <c r="D60" s="73"/>
      <c r="E60" s="26"/>
      <c r="F60" s="74"/>
    </row>
    <row r="61" spans="1:6" ht="14.25" x14ac:dyDescent="0.2">
      <c r="B61" s="81"/>
      <c r="C61" s="72">
        <v>188</v>
      </c>
      <c r="D61" s="73" t="s">
        <v>42</v>
      </c>
      <c r="E61" s="26"/>
      <c r="F61" s="74">
        <f t="shared" ref="F61:F65" si="0">C61*E61</f>
        <v>0</v>
      </c>
    </row>
    <row r="62" spans="1:6" x14ac:dyDescent="0.2">
      <c r="B62" s="81"/>
      <c r="C62" s="72"/>
      <c r="D62" s="73"/>
      <c r="E62" s="26"/>
      <c r="F62" s="74"/>
    </row>
    <row r="63" spans="1:6" x14ac:dyDescent="0.2">
      <c r="A63" s="59">
        <f>COUNT($A$9:A62)+1</f>
        <v>14</v>
      </c>
      <c r="B63" s="22" t="s">
        <v>70</v>
      </c>
      <c r="C63" s="72"/>
      <c r="D63" s="73"/>
      <c r="E63" s="26"/>
      <c r="F63" s="74"/>
    </row>
    <row r="64" spans="1:6" ht="38.25" x14ac:dyDescent="0.2">
      <c r="B64" s="20" t="s">
        <v>71</v>
      </c>
      <c r="C64" s="72"/>
      <c r="D64" s="73"/>
      <c r="E64" s="26"/>
      <c r="F64" s="74"/>
    </row>
    <row r="65" spans="1:6" ht="14.25" x14ac:dyDescent="0.2">
      <c r="B65" s="81"/>
      <c r="C65" s="72">
        <v>30</v>
      </c>
      <c r="D65" s="73" t="s">
        <v>42</v>
      </c>
      <c r="E65" s="26"/>
      <c r="F65" s="74">
        <f t="shared" si="0"/>
        <v>0</v>
      </c>
    </row>
    <row r="66" spans="1:6" x14ac:dyDescent="0.2">
      <c r="B66" s="81"/>
      <c r="C66" s="72"/>
      <c r="D66" s="73"/>
      <c r="E66" s="26"/>
      <c r="F66" s="74"/>
    </row>
    <row r="67" spans="1:6" x14ac:dyDescent="0.2">
      <c r="A67" s="59">
        <f>COUNT($A$9:A66)+1</f>
        <v>15</v>
      </c>
      <c r="B67" s="60" t="s">
        <v>20</v>
      </c>
      <c r="C67" s="72"/>
      <c r="D67" s="73"/>
      <c r="E67" s="26"/>
      <c r="F67" s="74"/>
    </row>
    <row r="68" spans="1:6" ht="51" x14ac:dyDescent="0.2">
      <c r="B68" s="5" t="s">
        <v>72</v>
      </c>
      <c r="C68" s="72"/>
      <c r="D68" s="73"/>
      <c r="E68" s="26"/>
      <c r="F68" s="74"/>
    </row>
    <row r="69" spans="1:6" ht="14.25" x14ac:dyDescent="0.2">
      <c r="B69" s="81"/>
      <c r="C69" s="72">
        <v>22</v>
      </c>
      <c r="D69" s="62" t="s">
        <v>42</v>
      </c>
      <c r="E69" s="23"/>
      <c r="F69" s="63">
        <f>C69*E69</f>
        <v>0</v>
      </c>
    </row>
    <row r="70" spans="1:6" x14ac:dyDescent="0.2">
      <c r="B70" s="5"/>
      <c r="C70" s="72"/>
      <c r="D70" s="62"/>
      <c r="E70" s="23"/>
      <c r="F70" s="63"/>
    </row>
    <row r="71" spans="1:6" x14ac:dyDescent="0.2">
      <c r="A71" s="59">
        <f>COUNT($A$9:A70)+1</f>
        <v>16</v>
      </c>
      <c r="B71" s="60" t="s">
        <v>73</v>
      </c>
      <c r="C71" s="61"/>
      <c r="D71" s="62"/>
      <c r="E71" s="23"/>
      <c r="F71" s="63"/>
    </row>
    <row r="72" spans="1:6" ht="51" x14ac:dyDescent="0.2">
      <c r="B72" s="5" t="s">
        <v>106</v>
      </c>
      <c r="C72" s="61"/>
      <c r="D72" s="62"/>
      <c r="E72" s="23"/>
      <c r="F72" s="63"/>
    </row>
    <row r="73" spans="1:6" ht="14.25" x14ac:dyDescent="0.2">
      <c r="B73" s="5"/>
      <c r="C73" s="61">
        <v>60</v>
      </c>
      <c r="D73" s="62" t="s">
        <v>42</v>
      </c>
      <c r="E73" s="23"/>
      <c r="F73" s="63">
        <f>C73*E73</f>
        <v>0</v>
      </c>
    </row>
    <row r="74" spans="1:6" x14ac:dyDescent="0.2">
      <c r="B74" s="81"/>
      <c r="C74" s="72"/>
      <c r="D74" s="73"/>
      <c r="E74" s="26"/>
      <c r="F74" s="74"/>
    </row>
    <row r="75" spans="1:6" x14ac:dyDescent="0.2">
      <c r="A75" s="59">
        <f>COUNT($A$9:A74)+1</f>
        <v>17</v>
      </c>
      <c r="B75" s="60" t="s">
        <v>74</v>
      </c>
      <c r="C75" s="61"/>
      <c r="D75" s="62"/>
      <c r="E75" s="23"/>
      <c r="F75" s="61"/>
    </row>
    <row r="76" spans="1:6" ht="38.25" x14ac:dyDescent="0.2">
      <c r="B76" s="5" t="s">
        <v>75</v>
      </c>
      <c r="C76" s="61"/>
      <c r="D76" s="62"/>
      <c r="E76" s="23"/>
      <c r="F76" s="61"/>
    </row>
    <row r="77" spans="1:6" ht="14.25" x14ac:dyDescent="0.2">
      <c r="B77" s="5"/>
      <c r="C77" s="61">
        <v>68</v>
      </c>
      <c r="D77" s="62" t="s">
        <v>42</v>
      </c>
      <c r="E77" s="23"/>
      <c r="F77" s="63">
        <f>C77*E77</f>
        <v>0</v>
      </c>
    </row>
    <row r="78" spans="1:6" x14ac:dyDescent="0.2">
      <c r="B78" s="5"/>
      <c r="C78" s="61"/>
      <c r="D78" s="62"/>
      <c r="E78" s="23"/>
      <c r="F78" s="63"/>
    </row>
    <row r="79" spans="1:6" x14ac:dyDescent="0.2">
      <c r="B79" s="81"/>
      <c r="C79" s="72"/>
      <c r="D79" s="73"/>
      <c r="E79" s="26"/>
      <c r="F79" s="74"/>
    </row>
    <row r="80" spans="1:6" x14ac:dyDescent="0.2">
      <c r="A80" s="59">
        <f>COUNT($A$9:A79)+1</f>
        <v>18</v>
      </c>
      <c r="B80" s="60" t="s">
        <v>19</v>
      </c>
      <c r="C80" s="61"/>
      <c r="D80" s="62"/>
      <c r="E80" s="23"/>
      <c r="F80" s="63"/>
    </row>
    <row r="81" spans="1:6" ht="25.5" x14ac:dyDescent="0.2">
      <c r="B81" s="5" t="s">
        <v>18</v>
      </c>
      <c r="C81" s="61"/>
      <c r="D81" s="62"/>
      <c r="E81" s="23"/>
      <c r="F81" s="61"/>
    </row>
    <row r="82" spans="1:6" ht="14.25" x14ac:dyDescent="0.2">
      <c r="B82" s="5"/>
      <c r="C82" s="61">
        <v>188</v>
      </c>
      <c r="D82" s="62" t="s">
        <v>42</v>
      </c>
      <c r="E82" s="23"/>
      <c r="F82" s="63">
        <f>C82*E82</f>
        <v>0</v>
      </c>
    </row>
    <row r="83" spans="1:6" x14ac:dyDescent="0.2">
      <c r="B83" s="5"/>
      <c r="C83" s="61"/>
      <c r="D83" s="62"/>
      <c r="E83" s="23"/>
      <c r="F83" s="63"/>
    </row>
    <row r="84" spans="1:6" x14ac:dyDescent="0.2">
      <c r="A84" s="59">
        <f>COUNT($A$9:A83)+1</f>
        <v>19</v>
      </c>
      <c r="B84" s="60" t="s">
        <v>21</v>
      </c>
      <c r="C84" s="61"/>
      <c r="D84" s="62"/>
      <c r="E84" s="23"/>
      <c r="F84" s="63"/>
    </row>
    <row r="85" spans="1:6" ht="25.5" x14ac:dyDescent="0.2">
      <c r="B85" s="5" t="s">
        <v>36</v>
      </c>
      <c r="C85" s="61"/>
      <c r="D85" s="62"/>
      <c r="E85" s="23"/>
      <c r="F85" s="61"/>
    </row>
    <row r="86" spans="1:6" ht="14.25" x14ac:dyDescent="0.2">
      <c r="B86" s="5"/>
      <c r="C86" s="61">
        <f>C11</f>
        <v>126</v>
      </c>
      <c r="D86" s="62" t="s">
        <v>37</v>
      </c>
      <c r="E86" s="23"/>
      <c r="F86" s="63">
        <f>C86*E86</f>
        <v>0</v>
      </c>
    </row>
    <row r="87" spans="1:6" x14ac:dyDescent="0.2">
      <c r="B87" s="5"/>
      <c r="C87" s="61"/>
      <c r="D87" s="62"/>
      <c r="E87" s="23"/>
      <c r="F87" s="63"/>
    </row>
    <row r="88" spans="1:6" x14ac:dyDescent="0.2">
      <c r="A88" s="59">
        <f>COUNT($A$9:A87)+1</f>
        <v>20</v>
      </c>
      <c r="B88" s="60" t="s">
        <v>23</v>
      </c>
      <c r="C88" s="61"/>
      <c r="D88" s="62"/>
      <c r="E88" s="23"/>
      <c r="F88" s="61"/>
    </row>
    <row r="89" spans="1:6" ht="25.5" x14ac:dyDescent="0.2">
      <c r="B89" s="5" t="s">
        <v>76</v>
      </c>
      <c r="C89" s="61"/>
      <c r="D89" s="62"/>
      <c r="E89" s="23"/>
      <c r="F89" s="61"/>
    </row>
    <row r="90" spans="1:6" x14ac:dyDescent="0.2">
      <c r="B90" s="5"/>
      <c r="C90" s="61">
        <v>3</v>
      </c>
      <c r="D90" s="62" t="s">
        <v>1</v>
      </c>
      <c r="E90" s="23"/>
      <c r="F90" s="63">
        <f>C90*E90</f>
        <v>0</v>
      </c>
    </row>
    <row r="91" spans="1:6" x14ac:dyDescent="0.2">
      <c r="B91" s="5"/>
      <c r="C91" s="61"/>
      <c r="D91" s="62"/>
      <c r="E91" s="23"/>
      <c r="F91" s="63"/>
    </row>
    <row r="92" spans="1:6" x14ac:dyDescent="0.2">
      <c r="A92" s="59">
        <f>COUNT($A$9:A91)+1</f>
        <v>21</v>
      </c>
      <c r="B92" s="60" t="s">
        <v>25</v>
      </c>
      <c r="C92" s="61"/>
      <c r="D92" s="62"/>
      <c r="E92" s="23"/>
      <c r="F92" s="63"/>
    </row>
    <row r="93" spans="1:6" x14ac:dyDescent="0.2">
      <c r="B93" s="5" t="s">
        <v>24</v>
      </c>
      <c r="C93" s="61"/>
      <c r="D93" s="62"/>
      <c r="E93" s="23"/>
      <c r="F93" s="61"/>
    </row>
    <row r="94" spans="1:6" x14ac:dyDescent="0.2">
      <c r="B94" s="5"/>
      <c r="C94" s="61">
        <f>C90</f>
        <v>3</v>
      </c>
      <c r="D94" s="62" t="s">
        <v>1</v>
      </c>
      <c r="E94" s="23"/>
      <c r="F94" s="63">
        <f>C94*E94</f>
        <v>0</v>
      </c>
    </row>
    <row r="95" spans="1:6" x14ac:dyDescent="0.2">
      <c r="B95" s="5"/>
      <c r="C95" s="61"/>
      <c r="D95" s="62"/>
      <c r="E95" s="23"/>
      <c r="F95" s="63"/>
    </row>
    <row r="96" spans="1:6" x14ac:dyDescent="0.2">
      <c r="A96" s="59">
        <f>COUNT($A$9:A95)+1</f>
        <v>22</v>
      </c>
      <c r="B96" s="60" t="s">
        <v>22</v>
      </c>
      <c r="C96" s="61"/>
      <c r="D96" s="62"/>
      <c r="E96" s="23"/>
      <c r="F96" s="61"/>
    </row>
    <row r="97" spans="1:6" ht="63.75" x14ac:dyDescent="0.2">
      <c r="B97" s="5" t="s">
        <v>80</v>
      </c>
      <c r="C97" s="61"/>
      <c r="D97" s="62"/>
      <c r="E97" s="23"/>
      <c r="F97" s="61"/>
    </row>
    <row r="98" spans="1:6" x14ac:dyDescent="0.2">
      <c r="B98" s="5"/>
      <c r="C98" s="61">
        <v>2</v>
      </c>
      <c r="D98" s="62" t="s">
        <v>1</v>
      </c>
      <c r="E98" s="23"/>
      <c r="F98" s="63">
        <f>C98*E98</f>
        <v>0</v>
      </c>
    </row>
    <row r="99" spans="1:6" x14ac:dyDescent="0.2">
      <c r="B99" s="5"/>
      <c r="C99" s="61"/>
      <c r="D99" s="62"/>
      <c r="E99" s="23"/>
      <c r="F99" s="61"/>
    </row>
    <row r="100" spans="1:6" x14ac:dyDescent="0.2">
      <c r="A100" s="59">
        <f>COUNT($A$9:A99)+1</f>
        <v>23</v>
      </c>
      <c r="B100" s="60" t="s">
        <v>27</v>
      </c>
      <c r="C100" s="61"/>
      <c r="D100" s="62"/>
      <c r="E100" s="23"/>
      <c r="F100" s="61"/>
    </row>
    <row r="101" spans="1:6" ht="25.5" x14ac:dyDescent="0.2">
      <c r="B101" s="5" t="s">
        <v>26</v>
      </c>
      <c r="C101" s="61"/>
      <c r="D101" s="62"/>
      <c r="E101" s="23"/>
      <c r="F101" s="61"/>
    </row>
    <row r="102" spans="1:6" x14ac:dyDescent="0.2">
      <c r="B102" s="5" t="s">
        <v>57</v>
      </c>
      <c r="C102" s="61">
        <v>18</v>
      </c>
      <c r="D102" s="62" t="s">
        <v>1</v>
      </c>
      <c r="E102" s="23"/>
      <c r="F102" s="63">
        <f>C102*E102</f>
        <v>0</v>
      </c>
    </row>
    <row r="103" spans="1:6" x14ac:dyDescent="0.2">
      <c r="B103" s="67"/>
      <c r="C103" s="68"/>
      <c r="D103" s="69"/>
      <c r="E103" s="30"/>
      <c r="F103" s="70"/>
    </row>
    <row r="104" spans="1:6" x14ac:dyDescent="0.2">
      <c r="A104" s="59">
        <f>COUNT($A$9:A103)+1</f>
        <v>24</v>
      </c>
      <c r="B104" s="21" t="s">
        <v>150</v>
      </c>
      <c r="C104" s="68"/>
      <c r="D104" s="69"/>
      <c r="E104" s="30"/>
      <c r="F104" s="68"/>
    </row>
    <row r="105" spans="1:6" x14ac:dyDescent="0.2">
      <c r="B105" s="5" t="s">
        <v>151</v>
      </c>
      <c r="C105" s="68"/>
      <c r="D105" s="69"/>
      <c r="E105" s="30"/>
      <c r="F105" s="68"/>
    </row>
    <row r="106" spans="1:6" ht="14.25" x14ac:dyDescent="0.2">
      <c r="B106" s="67"/>
      <c r="C106" s="68">
        <v>0</v>
      </c>
      <c r="D106" s="69" t="s">
        <v>37</v>
      </c>
      <c r="E106" s="30"/>
      <c r="F106" s="70">
        <f>C106*E106</f>
        <v>0</v>
      </c>
    </row>
    <row r="107" spans="1:6" x14ac:dyDescent="0.2">
      <c r="A107" s="83"/>
      <c r="B107" s="5"/>
      <c r="C107" s="61"/>
      <c r="D107" s="62"/>
      <c r="E107" s="19"/>
      <c r="F107" s="63"/>
    </row>
    <row r="108" spans="1:6" x14ac:dyDescent="0.2">
      <c r="A108" s="59">
        <f>COUNT($A$9:A107)+1</f>
        <v>25</v>
      </c>
      <c r="B108" s="60" t="s">
        <v>30</v>
      </c>
      <c r="C108" s="61"/>
      <c r="D108" s="62"/>
      <c r="E108" s="19"/>
      <c r="F108" s="63"/>
    </row>
    <row r="109" spans="1:6" ht="38.25" x14ac:dyDescent="0.2">
      <c r="A109" s="83"/>
      <c r="B109" s="5" t="s">
        <v>29</v>
      </c>
      <c r="C109" s="61"/>
      <c r="D109" s="62"/>
      <c r="E109" s="18"/>
      <c r="F109" s="63"/>
    </row>
    <row r="110" spans="1:6" x14ac:dyDescent="0.2">
      <c r="A110" s="83"/>
      <c r="B110" s="5"/>
      <c r="C110" s="85"/>
      <c r="D110" s="86">
        <v>0.05</v>
      </c>
      <c r="E110" s="18"/>
      <c r="F110" s="63">
        <f>SUM(F9:F104)*D110</f>
        <v>0</v>
      </c>
    </row>
    <row r="111" spans="1:6" x14ac:dyDescent="0.2">
      <c r="A111" s="83"/>
      <c r="B111" s="5"/>
      <c r="C111" s="61"/>
      <c r="D111" s="62"/>
      <c r="E111" s="18"/>
      <c r="F111" s="61"/>
    </row>
    <row r="112" spans="1:6" x14ac:dyDescent="0.2">
      <c r="A112" s="59">
        <f>COUNT($A$9:A111)+1</f>
        <v>26</v>
      </c>
      <c r="B112" s="60" t="s">
        <v>79</v>
      </c>
      <c r="C112" s="61"/>
      <c r="D112" s="62"/>
      <c r="E112" s="18"/>
      <c r="F112" s="61"/>
    </row>
    <row r="113" spans="1:6" ht="25.5" x14ac:dyDescent="0.2">
      <c r="A113" s="83"/>
      <c r="B113" s="5" t="s">
        <v>31</v>
      </c>
      <c r="C113" s="85"/>
      <c r="D113" s="86">
        <v>0.1</v>
      </c>
      <c r="E113" s="18"/>
      <c r="F113" s="63">
        <f>SUM(F9:F104)*D113</f>
        <v>0</v>
      </c>
    </row>
    <row r="114" spans="1:6" x14ac:dyDescent="0.2">
      <c r="A114" s="87"/>
      <c r="B114" s="88"/>
      <c r="C114" s="61"/>
      <c r="D114" s="62"/>
      <c r="E114" s="19"/>
      <c r="F114" s="61"/>
    </row>
    <row r="115" spans="1:6" x14ac:dyDescent="0.2">
      <c r="A115" s="89"/>
      <c r="B115" s="90" t="s">
        <v>2</v>
      </c>
      <c r="C115" s="91"/>
      <c r="D115" s="92"/>
      <c r="E115" s="17" t="s">
        <v>41</v>
      </c>
      <c r="F115" s="93">
        <f>SUM(F9:F114)</f>
        <v>0</v>
      </c>
    </row>
    <row r="116" spans="1:6" x14ac:dyDescent="0.2">
      <c r="A116" s="94"/>
      <c r="B116" s="88"/>
      <c r="C116" s="61"/>
      <c r="D116" s="62"/>
      <c r="E116" s="19"/>
      <c r="F116" s="61"/>
    </row>
    <row r="117" spans="1:6" x14ac:dyDescent="0.2">
      <c r="B117" s="88"/>
    </row>
    <row r="118" spans="1:6" x14ac:dyDescent="0.2">
      <c r="B118" s="88"/>
    </row>
    <row r="119" spans="1:6" x14ac:dyDescent="0.2">
      <c r="B119" s="88"/>
    </row>
    <row r="120" spans="1:6" x14ac:dyDescent="0.2">
      <c r="B120" s="88"/>
    </row>
    <row r="121" spans="1:6" x14ac:dyDescent="0.2">
      <c r="B121" s="88"/>
    </row>
    <row r="123" spans="1:6" x14ac:dyDescent="0.2">
      <c r="F123" s="65"/>
    </row>
  </sheetData>
  <sheetProtection password="CEA8" sheet="1" formatCells="0" formatColumns="0" formatRows="0" insertColumns="0" insertRows="0" insertHyperlinks="0" deleteColumns="0" deleteRows="0" sort="0" autoFilter="0" pivotTables="0"/>
  <pageMargins left="0.9055118110236221" right="0.31496062992125984" top="0.9448818897637796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  <rowBreaks count="3" manualBreakCount="3">
    <brk id="36" max="5" man="1"/>
    <brk id="66" max="5" man="1"/>
    <brk id="99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7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66" customWidth="1"/>
    <col min="2" max="2" width="56.7109375" style="95" customWidth="1"/>
    <col min="3" max="3" width="5" style="27" customWidth="1"/>
    <col min="4" max="4" width="4.7109375" style="48" bestFit="1" customWidth="1"/>
    <col min="5" max="5" width="8.140625" style="1" bestFit="1" customWidth="1"/>
    <col min="6" max="6" width="10" style="27" customWidth="1"/>
    <col min="7" max="16384" width="9.140625" style="48"/>
  </cols>
  <sheetData>
    <row r="1" spans="1:7" x14ac:dyDescent="0.2">
      <c r="A1" s="45" t="s">
        <v>52</v>
      </c>
      <c r="B1" s="21" t="s">
        <v>10</v>
      </c>
      <c r="C1" s="46"/>
      <c r="D1" s="47"/>
    </row>
    <row r="2" spans="1:7" x14ac:dyDescent="0.2">
      <c r="A2" s="45" t="s">
        <v>53</v>
      </c>
      <c r="B2" s="21" t="s">
        <v>11</v>
      </c>
      <c r="C2" s="46"/>
      <c r="D2" s="47"/>
    </row>
    <row r="3" spans="1:7" x14ac:dyDescent="0.2">
      <c r="A3" s="45" t="s">
        <v>124</v>
      </c>
      <c r="B3" s="21" t="s">
        <v>91</v>
      </c>
      <c r="C3" s="46"/>
      <c r="D3" s="47"/>
    </row>
    <row r="4" spans="1:7" x14ac:dyDescent="0.2">
      <c r="A4" s="49"/>
      <c r="B4" s="21" t="s">
        <v>126</v>
      </c>
      <c r="C4" s="46"/>
      <c r="D4" s="47"/>
    </row>
    <row r="5" spans="1:7" ht="76.5" x14ac:dyDescent="0.2">
      <c r="A5" s="50" t="s">
        <v>0</v>
      </c>
      <c r="B5" s="51" t="s">
        <v>35</v>
      </c>
      <c r="C5" s="50" t="s">
        <v>12</v>
      </c>
      <c r="D5" s="50" t="s">
        <v>13</v>
      </c>
      <c r="E5" s="16" t="s">
        <v>38</v>
      </c>
      <c r="F5" s="52" t="s">
        <v>39</v>
      </c>
      <c r="G5" s="53"/>
    </row>
    <row r="6" spans="1:7" x14ac:dyDescent="0.2">
      <c r="A6" s="54">
        <v>1</v>
      </c>
      <c r="B6" s="55"/>
      <c r="C6" s="56"/>
      <c r="D6" s="57"/>
      <c r="E6" s="4"/>
      <c r="F6" s="56"/>
    </row>
    <row r="7" spans="1:7" ht="12.75" customHeight="1" x14ac:dyDescent="0.2">
      <c r="A7" s="97" t="s">
        <v>90</v>
      </c>
      <c r="B7" s="97"/>
      <c r="C7" s="97"/>
      <c r="D7" s="97"/>
      <c r="E7" s="98"/>
      <c r="F7" s="97"/>
    </row>
    <row r="8" spans="1:7" ht="12.75" customHeight="1" x14ac:dyDescent="0.2">
      <c r="A8" s="96"/>
      <c r="B8" s="96"/>
      <c r="C8" s="96"/>
      <c r="D8" s="96"/>
      <c r="E8" s="44"/>
      <c r="F8" s="96"/>
    </row>
    <row r="9" spans="1:7" x14ac:dyDescent="0.2">
      <c r="A9" s="59">
        <f>COUNT(A6+1)</f>
        <v>1</v>
      </c>
      <c r="B9" s="60" t="s">
        <v>14</v>
      </c>
      <c r="C9" s="61"/>
      <c r="D9" s="62"/>
      <c r="E9" s="23"/>
      <c r="F9" s="63"/>
    </row>
    <row r="10" spans="1:7" ht="38.25" x14ac:dyDescent="0.2">
      <c r="A10" s="59"/>
      <c r="B10" s="5" t="s">
        <v>59</v>
      </c>
      <c r="C10" s="61"/>
      <c r="D10" s="62"/>
      <c r="E10" s="23"/>
      <c r="F10" s="63"/>
    </row>
    <row r="11" spans="1:7" ht="14.25" x14ac:dyDescent="0.2">
      <c r="A11" s="59"/>
      <c r="B11" s="5"/>
      <c r="C11" s="61">
        <v>132</v>
      </c>
      <c r="D11" s="62" t="s">
        <v>37</v>
      </c>
      <c r="E11" s="23"/>
      <c r="F11" s="63">
        <f>C11*E11</f>
        <v>0</v>
      </c>
    </row>
    <row r="12" spans="1:7" x14ac:dyDescent="0.2">
      <c r="A12" s="59"/>
      <c r="B12" s="5"/>
      <c r="C12" s="61"/>
      <c r="D12" s="62"/>
      <c r="E12" s="23"/>
      <c r="F12" s="63"/>
    </row>
    <row r="13" spans="1:7" x14ac:dyDescent="0.2">
      <c r="A13" s="59">
        <f>COUNT($A$9:A12)+1</f>
        <v>2</v>
      </c>
      <c r="B13" s="60" t="s">
        <v>60</v>
      </c>
      <c r="C13" s="61"/>
      <c r="D13" s="62"/>
      <c r="E13" s="23"/>
      <c r="F13" s="61"/>
    </row>
    <row r="14" spans="1:7" ht="25.5" x14ac:dyDescent="0.2">
      <c r="A14" s="59"/>
      <c r="B14" s="5" t="s">
        <v>61</v>
      </c>
      <c r="C14" s="61"/>
      <c r="D14" s="62"/>
      <c r="E14" s="23"/>
      <c r="F14" s="61"/>
    </row>
    <row r="15" spans="1:7" x14ac:dyDescent="0.2">
      <c r="A15" s="59"/>
      <c r="B15" s="5"/>
      <c r="C15" s="61">
        <f>C11</f>
        <v>132</v>
      </c>
      <c r="D15" s="64" t="s">
        <v>62</v>
      </c>
      <c r="E15" s="2"/>
      <c r="F15" s="63">
        <f>+C15*E15</f>
        <v>0</v>
      </c>
    </row>
    <row r="16" spans="1:7" x14ac:dyDescent="0.2">
      <c r="A16" s="59"/>
      <c r="B16" s="5"/>
      <c r="C16" s="61"/>
      <c r="D16" s="62"/>
      <c r="E16" s="23"/>
      <c r="F16" s="61"/>
    </row>
    <row r="17" spans="1:6" x14ac:dyDescent="0.2">
      <c r="A17" s="59">
        <f>COUNT($A$9:A16)+1</f>
        <v>3</v>
      </c>
      <c r="B17" s="24" t="s">
        <v>63</v>
      </c>
      <c r="C17" s="61"/>
      <c r="D17" s="62"/>
      <c r="E17" s="23"/>
      <c r="F17" s="61"/>
    </row>
    <row r="18" spans="1:6" ht="51" x14ac:dyDescent="0.2">
      <c r="A18" s="59"/>
      <c r="B18" s="5" t="s">
        <v>64</v>
      </c>
      <c r="C18" s="61"/>
      <c r="D18" s="62"/>
      <c r="E18" s="23"/>
      <c r="F18" s="61"/>
    </row>
    <row r="19" spans="1:6" ht="14.25" x14ac:dyDescent="0.2">
      <c r="A19" s="59"/>
      <c r="B19" s="25"/>
      <c r="C19" s="61">
        <v>2</v>
      </c>
      <c r="D19" s="62" t="s">
        <v>37</v>
      </c>
      <c r="E19" s="23"/>
      <c r="F19" s="63">
        <f>+E19*C19</f>
        <v>0</v>
      </c>
    </row>
    <row r="20" spans="1:6" x14ac:dyDescent="0.2">
      <c r="A20" s="59"/>
      <c r="B20" s="25"/>
      <c r="C20" s="61"/>
      <c r="D20" s="62"/>
      <c r="E20" s="23"/>
      <c r="F20" s="63"/>
    </row>
    <row r="21" spans="1:6" x14ac:dyDescent="0.2">
      <c r="A21" s="59">
        <f>COUNT($A$9:A20)+1</f>
        <v>4</v>
      </c>
      <c r="B21" s="71" t="s">
        <v>66</v>
      </c>
      <c r="C21" s="72"/>
      <c r="D21" s="73"/>
      <c r="E21" s="26"/>
      <c r="F21" s="72"/>
    </row>
    <row r="22" spans="1:6" ht="51" x14ac:dyDescent="0.2">
      <c r="B22" s="5" t="s">
        <v>78</v>
      </c>
      <c r="C22" s="72"/>
      <c r="D22" s="73"/>
      <c r="E22" s="26"/>
      <c r="F22" s="72"/>
    </row>
    <row r="23" spans="1:6" ht="14.25" x14ac:dyDescent="0.2">
      <c r="B23" s="82"/>
      <c r="C23" s="72">
        <v>13</v>
      </c>
      <c r="D23" s="28" t="s">
        <v>43</v>
      </c>
      <c r="E23" s="26"/>
      <c r="F23" s="76">
        <f>+E23*C23</f>
        <v>0</v>
      </c>
    </row>
    <row r="24" spans="1:6" x14ac:dyDescent="0.2">
      <c r="A24" s="59">
        <f>COUNT($A$9:A23)+1</f>
        <v>5</v>
      </c>
      <c r="B24" s="21" t="s">
        <v>97</v>
      </c>
      <c r="C24" s="68"/>
      <c r="D24" s="69"/>
      <c r="E24" s="30"/>
      <c r="F24" s="70"/>
    </row>
    <row r="25" spans="1:6" ht="76.5" x14ac:dyDescent="0.2">
      <c r="B25" s="5" t="s">
        <v>98</v>
      </c>
      <c r="C25" s="78"/>
      <c r="D25" s="79"/>
      <c r="E25" s="31"/>
      <c r="F25" s="78"/>
    </row>
    <row r="26" spans="1:6" ht="63.75" x14ac:dyDescent="0.2">
      <c r="B26" s="5" t="s">
        <v>99</v>
      </c>
      <c r="C26" s="78"/>
      <c r="D26" s="79"/>
      <c r="E26" s="31"/>
      <c r="F26" s="78"/>
    </row>
    <row r="27" spans="1:6" ht="14.25" x14ac:dyDescent="0.2">
      <c r="B27" s="67"/>
      <c r="C27" s="48">
        <v>80</v>
      </c>
      <c r="D27" s="69" t="s">
        <v>42</v>
      </c>
      <c r="E27" s="30"/>
      <c r="F27" s="70">
        <f>C27*E27</f>
        <v>0</v>
      </c>
    </row>
    <row r="28" spans="1:6" x14ac:dyDescent="0.2">
      <c r="A28" s="59">
        <f>COUNT($A$9:A27)+1</f>
        <v>6</v>
      </c>
      <c r="B28" s="60" t="s">
        <v>17</v>
      </c>
      <c r="C28" s="61"/>
      <c r="D28" s="62"/>
      <c r="E28" s="23"/>
      <c r="F28" s="63"/>
    </row>
    <row r="29" spans="1:6" x14ac:dyDescent="0.2">
      <c r="B29" s="5" t="s">
        <v>16</v>
      </c>
      <c r="C29" s="61"/>
      <c r="D29" s="62"/>
      <c r="E29" s="23"/>
      <c r="F29" s="61"/>
    </row>
    <row r="30" spans="1:6" ht="14.25" x14ac:dyDescent="0.2">
      <c r="B30" s="5"/>
      <c r="C30" s="61">
        <v>79</v>
      </c>
      <c r="D30" s="62" t="s">
        <v>43</v>
      </c>
      <c r="E30" s="23"/>
      <c r="F30" s="63">
        <f>C30*E30</f>
        <v>0</v>
      </c>
    </row>
    <row r="31" spans="1:6" x14ac:dyDescent="0.2">
      <c r="A31" s="59">
        <f>COUNT($A$9:A30)+1</f>
        <v>7</v>
      </c>
      <c r="B31" s="71" t="s">
        <v>100</v>
      </c>
      <c r="C31" s="78"/>
      <c r="D31" s="79"/>
      <c r="E31" s="31"/>
      <c r="F31" s="80"/>
    </row>
    <row r="32" spans="1:6" ht="38.25" x14ac:dyDescent="0.2">
      <c r="B32" s="5" t="s">
        <v>101</v>
      </c>
      <c r="C32" s="78"/>
      <c r="D32" s="79"/>
      <c r="E32" s="31"/>
      <c r="F32" s="80"/>
    </row>
    <row r="33" spans="1:6" ht="14.25" x14ac:dyDescent="0.2">
      <c r="B33" s="32"/>
      <c r="C33" s="48">
        <v>108</v>
      </c>
      <c r="D33" s="79" t="s">
        <v>42</v>
      </c>
      <c r="E33" s="31"/>
      <c r="F33" s="80">
        <f>C33*E33</f>
        <v>0</v>
      </c>
    </row>
    <row r="34" spans="1:6" x14ac:dyDescent="0.2">
      <c r="B34" s="32"/>
      <c r="C34" s="78"/>
      <c r="D34" s="79"/>
      <c r="E34" s="31"/>
      <c r="F34" s="80"/>
    </row>
    <row r="35" spans="1:6" x14ac:dyDescent="0.2">
      <c r="A35" s="59">
        <f>COUNT($A$9:A34)+1</f>
        <v>8</v>
      </c>
      <c r="B35" s="71" t="s">
        <v>102</v>
      </c>
      <c r="C35" s="78"/>
      <c r="D35" s="79"/>
      <c r="E35" s="31"/>
      <c r="F35" s="80"/>
    </row>
    <row r="36" spans="1:6" ht="38.25" x14ac:dyDescent="0.2">
      <c r="B36" s="5" t="s">
        <v>103</v>
      </c>
      <c r="C36" s="78"/>
      <c r="D36" s="79"/>
      <c r="E36" s="31"/>
      <c r="F36" s="80"/>
    </row>
    <row r="37" spans="1:6" ht="14.25" x14ac:dyDescent="0.2">
      <c r="B37" s="32"/>
      <c r="C37" s="78">
        <v>25</v>
      </c>
      <c r="D37" s="79" t="s">
        <v>42</v>
      </c>
      <c r="E37" s="31"/>
      <c r="F37" s="80">
        <f>C37*E37</f>
        <v>0</v>
      </c>
    </row>
    <row r="38" spans="1:6" x14ac:dyDescent="0.2">
      <c r="A38" s="59">
        <f>COUNT($A$9:A37)+1</f>
        <v>9</v>
      </c>
      <c r="B38" s="22" t="s">
        <v>68</v>
      </c>
      <c r="C38" s="72"/>
      <c r="D38" s="73"/>
      <c r="E38" s="26"/>
      <c r="F38" s="74"/>
    </row>
    <row r="39" spans="1:6" ht="25.5" x14ac:dyDescent="0.2">
      <c r="B39" s="81" t="s">
        <v>69</v>
      </c>
      <c r="C39" s="72"/>
      <c r="D39" s="73"/>
      <c r="E39" s="26"/>
      <c r="F39" s="74"/>
    </row>
    <row r="40" spans="1:6" ht="14.25" x14ac:dyDescent="0.2">
      <c r="B40" s="81"/>
      <c r="C40" s="72">
        <v>168</v>
      </c>
      <c r="D40" s="73" t="s">
        <v>42</v>
      </c>
      <c r="E40" s="26"/>
      <c r="F40" s="74">
        <f t="shared" ref="F40:F44" si="0">C40*E40</f>
        <v>0</v>
      </c>
    </row>
    <row r="41" spans="1:6" x14ac:dyDescent="0.2">
      <c r="B41" s="81"/>
      <c r="C41" s="72"/>
      <c r="D41" s="73"/>
      <c r="E41" s="26"/>
      <c r="F41" s="74"/>
    </row>
    <row r="42" spans="1:6" x14ac:dyDescent="0.2">
      <c r="A42" s="59">
        <f>COUNT($A$9:A41)+1</f>
        <v>10</v>
      </c>
      <c r="B42" s="22" t="s">
        <v>70</v>
      </c>
      <c r="C42" s="72"/>
      <c r="D42" s="73"/>
      <c r="E42" s="26"/>
      <c r="F42" s="74"/>
    </row>
    <row r="43" spans="1:6" ht="38.25" x14ac:dyDescent="0.2">
      <c r="B43" s="20" t="s">
        <v>71</v>
      </c>
      <c r="C43" s="72"/>
      <c r="D43" s="73"/>
      <c r="E43" s="26"/>
      <c r="F43" s="74"/>
    </row>
    <row r="44" spans="1:6" ht="14.25" x14ac:dyDescent="0.2">
      <c r="B44" s="81"/>
      <c r="C44" s="72">
        <v>23</v>
      </c>
      <c r="D44" s="73" t="s">
        <v>42</v>
      </c>
      <c r="E44" s="26"/>
      <c r="F44" s="74">
        <f t="shared" si="0"/>
        <v>0</v>
      </c>
    </row>
    <row r="45" spans="1:6" x14ac:dyDescent="0.2">
      <c r="B45" s="81"/>
      <c r="C45" s="72"/>
      <c r="D45" s="73"/>
      <c r="E45" s="26"/>
      <c r="F45" s="74"/>
    </row>
    <row r="46" spans="1:6" x14ac:dyDescent="0.2">
      <c r="A46" s="59">
        <f>COUNT($A$9:A45)+1</f>
        <v>11</v>
      </c>
      <c r="B46" s="60" t="s">
        <v>20</v>
      </c>
      <c r="C46" s="72"/>
      <c r="D46" s="73"/>
      <c r="E46" s="26"/>
      <c r="F46" s="74"/>
    </row>
    <row r="47" spans="1:6" ht="51" x14ac:dyDescent="0.2">
      <c r="B47" s="5" t="s">
        <v>72</v>
      </c>
      <c r="C47" s="72"/>
      <c r="D47" s="73"/>
      <c r="E47" s="26"/>
      <c r="F47" s="74"/>
    </row>
    <row r="48" spans="1:6" ht="14.25" x14ac:dyDescent="0.2">
      <c r="B48" s="81"/>
      <c r="C48" s="72">
        <v>23</v>
      </c>
      <c r="D48" s="62" t="s">
        <v>42</v>
      </c>
      <c r="E48" s="23"/>
      <c r="F48" s="63">
        <f>C48*E48</f>
        <v>0</v>
      </c>
    </row>
    <row r="49" spans="1:6" x14ac:dyDescent="0.2">
      <c r="B49" s="5"/>
      <c r="C49" s="72"/>
      <c r="D49" s="62"/>
      <c r="E49" s="23"/>
      <c r="F49" s="63"/>
    </row>
    <row r="50" spans="1:6" x14ac:dyDescent="0.2">
      <c r="A50" s="59">
        <f>COUNT($A$9:A49)+1</f>
        <v>12</v>
      </c>
      <c r="B50" s="21" t="s">
        <v>104</v>
      </c>
      <c r="C50" s="61"/>
      <c r="D50" s="62"/>
      <c r="E50" s="23"/>
      <c r="F50" s="61"/>
    </row>
    <row r="51" spans="1:6" ht="51" x14ac:dyDescent="0.2">
      <c r="B51" s="5" t="s">
        <v>105</v>
      </c>
      <c r="C51" s="61"/>
      <c r="D51" s="62"/>
      <c r="E51" s="23"/>
      <c r="F51" s="61"/>
    </row>
    <row r="52" spans="1:6" ht="14.25" x14ac:dyDescent="0.2">
      <c r="B52" s="5"/>
      <c r="C52" s="61">
        <v>110</v>
      </c>
      <c r="D52" s="62" t="s">
        <v>42</v>
      </c>
      <c r="E52" s="23"/>
      <c r="F52" s="63">
        <f>C52*E52</f>
        <v>0</v>
      </c>
    </row>
    <row r="53" spans="1:6" x14ac:dyDescent="0.2">
      <c r="B53" s="5"/>
      <c r="C53" s="61"/>
      <c r="D53" s="62"/>
      <c r="E53" s="23"/>
      <c r="F53" s="63"/>
    </row>
    <row r="54" spans="1:6" x14ac:dyDescent="0.2">
      <c r="A54" s="59">
        <f>COUNT($A$9:A53)+1</f>
        <v>13</v>
      </c>
      <c r="B54" s="60" t="s">
        <v>19</v>
      </c>
      <c r="C54" s="61"/>
      <c r="D54" s="62"/>
      <c r="E54" s="23"/>
      <c r="F54" s="63"/>
    </row>
    <row r="55" spans="1:6" ht="25.5" x14ac:dyDescent="0.2">
      <c r="B55" s="5" t="s">
        <v>18</v>
      </c>
      <c r="C55" s="61"/>
      <c r="D55" s="62"/>
      <c r="E55" s="23"/>
      <c r="F55" s="61"/>
    </row>
    <row r="56" spans="1:6" ht="14.25" x14ac:dyDescent="0.2">
      <c r="B56" s="5"/>
      <c r="C56" s="61">
        <v>34</v>
      </c>
      <c r="D56" s="62" t="s">
        <v>42</v>
      </c>
      <c r="E56" s="23"/>
      <c r="F56" s="63">
        <f>C56*E56</f>
        <v>0</v>
      </c>
    </row>
    <row r="57" spans="1:6" x14ac:dyDescent="0.2">
      <c r="B57" s="5"/>
      <c r="C57" s="61"/>
      <c r="D57" s="62"/>
      <c r="E57" s="23"/>
      <c r="F57" s="63"/>
    </row>
    <row r="58" spans="1:6" x14ac:dyDescent="0.2">
      <c r="A58" s="59">
        <f>COUNT($A$9:A57)+1</f>
        <v>14</v>
      </c>
      <c r="B58" s="60" t="s">
        <v>21</v>
      </c>
      <c r="C58" s="61"/>
      <c r="D58" s="62"/>
      <c r="E58" s="23"/>
      <c r="F58" s="63"/>
    </row>
    <row r="59" spans="1:6" ht="25.5" x14ac:dyDescent="0.2">
      <c r="B59" s="5" t="s">
        <v>36</v>
      </c>
      <c r="C59" s="61"/>
      <c r="D59" s="62"/>
      <c r="E59" s="23"/>
      <c r="F59" s="61"/>
    </row>
    <row r="60" spans="1:6" ht="14.25" x14ac:dyDescent="0.2">
      <c r="B60" s="5"/>
      <c r="C60" s="61">
        <f>C11</f>
        <v>132</v>
      </c>
      <c r="D60" s="62" t="s">
        <v>37</v>
      </c>
      <c r="E60" s="23"/>
      <c r="F60" s="63">
        <f>C60*E60</f>
        <v>0</v>
      </c>
    </row>
    <row r="61" spans="1:6" x14ac:dyDescent="0.2">
      <c r="B61" s="5"/>
      <c r="C61" s="61"/>
      <c r="D61" s="62"/>
      <c r="E61" s="23"/>
      <c r="F61" s="63"/>
    </row>
    <row r="62" spans="1:6" x14ac:dyDescent="0.2">
      <c r="A62" s="59">
        <f>COUNT($A$9:A61)+1</f>
        <v>15</v>
      </c>
      <c r="B62" s="60" t="s">
        <v>23</v>
      </c>
      <c r="C62" s="61"/>
      <c r="D62" s="62"/>
      <c r="E62" s="23"/>
      <c r="F62" s="61"/>
    </row>
    <row r="63" spans="1:6" ht="25.5" x14ac:dyDescent="0.2">
      <c r="B63" s="5" t="s">
        <v>76</v>
      </c>
      <c r="C63" s="61"/>
      <c r="D63" s="62"/>
      <c r="E63" s="23"/>
      <c r="F63" s="61"/>
    </row>
    <row r="64" spans="1:6" x14ac:dyDescent="0.2">
      <c r="B64" s="5"/>
      <c r="C64" s="61">
        <v>3</v>
      </c>
      <c r="D64" s="62" t="s">
        <v>1</v>
      </c>
      <c r="E64" s="23"/>
      <c r="F64" s="63">
        <f>C64*E64</f>
        <v>0</v>
      </c>
    </row>
    <row r="65" spans="1:6" x14ac:dyDescent="0.2">
      <c r="B65" s="5"/>
      <c r="C65" s="61"/>
      <c r="D65" s="62"/>
      <c r="E65" s="23"/>
      <c r="F65" s="63"/>
    </row>
    <row r="66" spans="1:6" x14ac:dyDescent="0.2">
      <c r="A66" s="59">
        <f>COUNT($A$9:A65)+1</f>
        <v>16</v>
      </c>
      <c r="B66" s="60" t="s">
        <v>25</v>
      </c>
      <c r="C66" s="61"/>
      <c r="D66" s="62"/>
      <c r="E66" s="23"/>
      <c r="F66" s="63"/>
    </row>
    <row r="67" spans="1:6" x14ac:dyDescent="0.2">
      <c r="B67" s="5" t="s">
        <v>24</v>
      </c>
      <c r="C67" s="61"/>
      <c r="D67" s="62"/>
      <c r="E67" s="23"/>
      <c r="F67" s="61"/>
    </row>
    <row r="68" spans="1:6" x14ac:dyDescent="0.2">
      <c r="B68" s="5"/>
      <c r="C68" s="61">
        <f>C64</f>
        <v>3</v>
      </c>
      <c r="D68" s="62" t="s">
        <v>1</v>
      </c>
      <c r="E68" s="23"/>
      <c r="F68" s="63">
        <f>C68*E68</f>
        <v>0</v>
      </c>
    </row>
    <row r="69" spans="1:6" x14ac:dyDescent="0.2">
      <c r="B69" s="5"/>
      <c r="C69" s="61"/>
      <c r="D69" s="62"/>
      <c r="E69" s="23"/>
      <c r="F69" s="63"/>
    </row>
    <row r="70" spans="1:6" x14ac:dyDescent="0.2">
      <c r="A70" s="59">
        <f>COUNT($A$9:A69)+1</f>
        <v>17</v>
      </c>
      <c r="B70" s="60" t="s">
        <v>22</v>
      </c>
      <c r="C70" s="61"/>
      <c r="D70" s="62"/>
      <c r="E70" s="23"/>
      <c r="F70" s="61"/>
    </row>
    <row r="71" spans="1:6" ht="63.75" x14ac:dyDescent="0.2">
      <c r="B71" s="5" t="s">
        <v>80</v>
      </c>
      <c r="C71" s="61"/>
      <c r="D71" s="62"/>
      <c r="E71" s="23"/>
      <c r="F71" s="61"/>
    </row>
    <row r="72" spans="1:6" x14ac:dyDescent="0.2">
      <c r="B72" s="5"/>
      <c r="C72" s="61">
        <v>2</v>
      </c>
      <c r="D72" s="62" t="s">
        <v>1</v>
      </c>
      <c r="E72" s="23"/>
      <c r="F72" s="63">
        <f>C72*E72</f>
        <v>0</v>
      </c>
    </row>
    <row r="73" spans="1:6" x14ac:dyDescent="0.2">
      <c r="B73" s="5"/>
      <c r="C73" s="61"/>
      <c r="D73" s="62"/>
      <c r="E73" s="23"/>
      <c r="F73" s="61"/>
    </row>
    <row r="74" spans="1:6" x14ac:dyDescent="0.2">
      <c r="A74" s="59">
        <f>COUNT($A$9:A73)+1</f>
        <v>18</v>
      </c>
      <c r="B74" s="60" t="s">
        <v>27</v>
      </c>
      <c r="C74" s="61"/>
      <c r="D74" s="62"/>
      <c r="E74" s="23"/>
      <c r="F74" s="61"/>
    </row>
    <row r="75" spans="1:6" ht="25.5" x14ac:dyDescent="0.2">
      <c r="B75" s="5" t="s">
        <v>26</v>
      </c>
      <c r="C75" s="61"/>
      <c r="D75" s="62"/>
      <c r="E75" s="23"/>
      <c r="F75" s="61"/>
    </row>
    <row r="76" spans="1:6" x14ac:dyDescent="0.2">
      <c r="B76" s="5" t="s">
        <v>57</v>
      </c>
      <c r="C76" s="61">
        <v>2</v>
      </c>
      <c r="D76" s="62" t="s">
        <v>1</v>
      </c>
      <c r="E76" s="23"/>
      <c r="F76" s="63">
        <f>C76*E76</f>
        <v>0</v>
      </c>
    </row>
    <row r="77" spans="1:6" x14ac:dyDescent="0.2">
      <c r="B77" s="67"/>
      <c r="C77" s="68"/>
      <c r="D77" s="69"/>
      <c r="E77" s="30"/>
      <c r="F77" s="70"/>
    </row>
    <row r="78" spans="1:6" x14ac:dyDescent="0.2">
      <c r="A78" s="59">
        <f>COUNT($A$9:A77)+1</f>
        <v>19</v>
      </c>
      <c r="B78" s="21" t="s">
        <v>150</v>
      </c>
      <c r="C78" s="68"/>
      <c r="D78" s="69"/>
      <c r="E78" s="30"/>
      <c r="F78" s="68"/>
    </row>
    <row r="79" spans="1:6" x14ac:dyDescent="0.2">
      <c r="B79" s="5" t="s">
        <v>151</v>
      </c>
      <c r="C79" s="68"/>
      <c r="D79" s="69"/>
      <c r="E79" s="30"/>
      <c r="F79" s="68"/>
    </row>
    <row r="80" spans="1:6" ht="14.25" x14ac:dyDescent="0.2">
      <c r="B80" s="67"/>
      <c r="C80" s="68">
        <v>0</v>
      </c>
      <c r="D80" s="69" t="s">
        <v>37</v>
      </c>
      <c r="E80" s="30"/>
      <c r="F80" s="70">
        <f>C80*E80</f>
        <v>0</v>
      </c>
    </row>
    <row r="81" spans="1:6" x14ac:dyDescent="0.2">
      <c r="A81" s="83"/>
      <c r="B81" s="5"/>
      <c r="C81" s="61"/>
      <c r="D81" s="62"/>
      <c r="E81" s="19"/>
      <c r="F81" s="63"/>
    </row>
    <row r="82" spans="1:6" x14ac:dyDescent="0.2">
      <c r="A82" s="59">
        <f>COUNT($A$9:A81)+1</f>
        <v>20</v>
      </c>
      <c r="B82" s="60" t="s">
        <v>30</v>
      </c>
      <c r="C82" s="61"/>
      <c r="D82" s="62"/>
      <c r="E82" s="19"/>
      <c r="F82" s="63"/>
    </row>
    <row r="83" spans="1:6" ht="38.25" x14ac:dyDescent="0.2">
      <c r="A83" s="83"/>
      <c r="B83" s="5" t="s">
        <v>29</v>
      </c>
      <c r="C83" s="61"/>
      <c r="D83" s="62"/>
      <c r="E83" s="18"/>
      <c r="F83" s="63"/>
    </row>
    <row r="84" spans="1:6" x14ac:dyDescent="0.2">
      <c r="A84" s="83"/>
      <c r="B84" s="5"/>
      <c r="C84" s="85"/>
      <c r="D84" s="86">
        <v>0.05</v>
      </c>
      <c r="E84" s="18"/>
      <c r="F84" s="63">
        <f>SUM(F9:F78)*D84</f>
        <v>0</v>
      </c>
    </row>
    <row r="85" spans="1:6" x14ac:dyDescent="0.2">
      <c r="A85" s="83"/>
      <c r="B85" s="5"/>
      <c r="C85" s="61"/>
      <c r="D85" s="62"/>
      <c r="E85" s="18"/>
      <c r="F85" s="61"/>
    </row>
    <row r="86" spans="1:6" x14ac:dyDescent="0.2">
      <c r="A86" s="59">
        <f>COUNT($A$9:A85)+1</f>
        <v>21</v>
      </c>
      <c r="B86" s="60" t="s">
        <v>79</v>
      </c>
      <c r="C86" s="61"/>
      <c r="D86" s="62"/>
      <c r="E86" s="18"/>
      <c r="F86" s="61"/>
    </row>
    <row r="87" spans="1:6" ht="25.5" x14ac:dyDescent="0.2">
      <c r="A87" s="83"/>
      <c r="B87" s="5" t="s">
        <v>31</v>
      </c>
      <c r="C87" s="85"/>
      <c r="D87" s="86">
        <v>0.1</v>
      </c>
      <c r="E87" s="18"/>
      <c r="F87" s="63">
        <f>SUM(F9:F78)*D87</f>
        <v>0</v>
      </c>
    </row>
    <row r="88" spans="1:6" x14ac:dyDescent="0.2">
      <c r="A88" s="87"/>
      <c r="B88" s="88"/>
      <c r="C88" s="61"/>
      <c r="D88" s="62"/>
      <c r="E88" s="19"/>
      <c r="F88" s="61"/>
    </row>
    <row r="89" spans="1:6" x14ac:dyDescent="0.2">
      <c r="A89" s="89"/>
      <c r="B89" s="90" t="s">
        <v>2</v>
      </c>
      <c r="C89" s="91"/>
      <c r="D89" s="92"/>
      <c r="E89" s="17" t="s">
        <v>41</v>
      </c>
      <c r="F89" s="93">
        <f>SUM(F9:F88)</f>
        <v>0</v>
      </c>
    </row>
    <row r="90" spans="1:6" x14ac:dyDescent="0.2">
      <c r="A90" s="94"/>
      <c r="B90" s="88"/>
      <c r="C90" s="61"/>
      <c r="D90" s="62"/>
      <c r="E90" s="19"/>
      <c r="F90" s="61"/>
    </row>
    <row r="91" spans="1:6" x14ac:dyDescent="0.2">
      <c r="B91" s="88"/>
    </row>
    <row r="92" spans="1:6" x14ac:dyDescent="0.2">
      <c r="B92" s="88"/>
    </row>
    <row r="93" spans="1:6" x14ac:dyDescent="0.2">
      <c r="A93" s="48"/>
      <c r="B93" s="88"/>
    </row>
    <row r="94" spans="1:6" x14ac:dyDescent="0.2">
      <c r="A94" s="48"/>
      <c r="B94" s="88"/>
    </row>
    <row r="95" spans="1:6" x14ac:dyDescent="0.2">
      <c r="A95" s="48"/>
      <c r="B95" s="88"/>
    </row>
    <row r="97" spans="1:6" x14ac:dyDescent="0.2">
      <c r="A97" s="48"/>
      <c r="F97" s="65"/>
    </row>
  </sheetData>
  <sheetProtection password="CEA8" sheet="1" formatCells="0" formatColumns="0" formatRows="0" insertColumns="0" insertRows="0" insertHyperlinks="0" deleteColumns="0" deleteRows="0" sort="0" autoFilter="0" pivotTables="0"/>
  <pageMargins left="0.9055118110236221" right="0.31496062992125984" top="0.9448818897637796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  <rowBreaks count="1" manualBreakCount="1">
    <brk id="30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66" customWidth="1"/>
    <col min="2" max="2" width="56.7109375" style="95" customWidth="1"/>
    <col min="3" max="3" width="5" style="27" customWidth="1"/>
    <col min="4" max="4" width="4.7109375" style="48" bestFit="1" customWidth="1"/>
    <col min="5" max="5" width="8.140625" style="1" bestFit="1" customWidth="1"/>
    <col min="6" max="6" width="10" style="27" customWidth="1"/>
    <col min="7" max="16384" width="9.140625" style="48"/>
  </cols>
  <sheetData>
    <row r="1" spans="1:7" x14ac:dyDescent="0.2">
      <c r="A1" s="45" t="s">
        <v>52</v>
      </c>
      <c r="B1" s="21" t="s">
        <v>10</v>
      </c>
      <c r="C1" s="46"/>
      <c r="D1" s="47"/>
    </row>
    <row r="2" spans="1:7" x14ac:dyDescent="0.2">
      <c r="A2" s="45" t="s">
        <v>53</v>
      </c>
      <c r="B2" s="21" t="s">
        <v>11</v>
      </c>
      <c r="C2" s="46"/>
      <c r="D2" s="47"/>
    </row>
    <row r="3" spans="1:7" x14ac:dyDescent="0.2">
      <c r="A3" s="45" t="s">
        <v>129</v>
      </c>
      <c r="B3" s="21" t="s">
        <v>127</v>
      </c>
      <c r="C3" s="46"/>
      <c r="D3" s="47"/>
    </row>
    <row r="4" spans="1:7" x14ac:dyDescent="0.2">
      <c r="A4" s="49"/>
      <c r="B4" s="21" t="s">
        <v>128</v>
      </c>
      <c r="C4" s="46"/>
      <c r="D4" s="47"/>
    </row>
    <row r="5" spans="1:7" ht="76.5" x14ac:dyDescent="0.2">
      <c r="A5" s="50" t="s">
        <v>0</v>
      </c>
      <c r="B5" s="51" t="s">
        <v>35</v>
      </c>
      <c r="C5" s="50" t="s">
        <v>12</v>
      </c>
      <c r="D5" s="50" t="s">
        <v>13</v>
      </c>
      <c r="E5" s="16" t="s">
        <v>38</v>
      </c>
      <c r="F5" s="52" t="s">
        <v>39</v>
      </c>
      <c r="G5" s="53"/>
    </row>
    <row r="6" spans="1:7" x14ac:dyDescent="0.2">
      <c r="A6" s="54">
        <v>1</v>
      </c>
      <c r="B6" s="55"/>
      <c r="C6" s="56"/>
      <c r="D6" s="57"/>
      <c r="E6" s="4"/>
      <c r="F6" s="56"/>
    </row>
    <row r="7" spans="1:7" ht="12.75" customHeight="1" x14ac:dyDescent="0.2">
      <c r="A7" s="97" t="s">
        <v>90</v>
      </c>
      <c r="B7" s="97"/>
      <c r="C7" s="97"/>
      <c r="D7" s="97"/>
      <c r="E7" s="98"/>
      <c r="F7" s="97"/>
    </row>
    <row r="8" spans="1:7" ht="12.75" customHeight="1" x14ac:dyDescent="0.2">
      <c r="A8" s="96"/>
      <c r="B8" s="96"/>
      <c r="C8" s="96"/>
      <c r="D8" s="96"/>
      <c r="E8" s="44"/>
      <c r="F8" s="96"/>
    </row>
    <row r="9" spans="1:7" x14ac:dyDescent="0.2">
      <c r="A9" s="59">
        <f>COUNT(A6+1)</f>
        <v>1</v>
      </c>
      <c r="B9" s="60" t="s">
        <v>14</v>
      </c>
      <c r="C9" s="61"/>
      <c r="D9" s="62"/>
      <c r="E9" s="23"/>
      <c r="F9" s="63"/>
    </row>
    <row r="10" spans="1:7" ht="38.25" x14ac:dyDescent="0.2">
      <c r="A10" s="59"/>
      <c r="B10" s="5" t="s">
        <v>59</v>
      </c>
      <c r="C10" s="61"/>
      <c r="D10" s="62"/>
      <c r="E10" s="23"/>
      <c r="F10" s="63"/>
    </row>
    <row r="11" spans="1:7" ht="14.25" x14ac:dyDescent="0.2">
      <c r="A11" s="59"/>
      <c r="B11" s="5"/>
      <c r="C11" s="61">
        <v>94</v>
      </c>
      <c r="D11" s="62" t="s">
        <v>37</v>
      </c>
      <c r="E11" s="23"/>
      <c r="F11" s="63">
        <f>C11*E11</f>
        <v>0</v>
      </c>
    </row>
    <row r="12" spans="1:7" x14ac:dyDescent="0.2">
      <c r="A12" s="59"/>
      <c r="B12" s="5"/>
      <c r="C12" s="61"/>
      <c r="D12" s="62"/>
      <c r="E12" s="23"/>
      <c r="F12" s="63"/>
    </row>
    <row r="13" spans="1:7" x14ac:dyDescent="0.2">
      <c r="A13" s="59">
        <f>COUNT($A$9:A12)+1</f>
        <v>2</v>
      </c>
      <c r="B13" s="60" t="s">
        <v>60</v>
      </c>
      <c r="C13" s="61"/>
      <c r="D13" s="62"/>
      <c r="E13" s="23"/>
      <c r="F13" s="61"/>
    </row>
    <row r="14" spans="1:7" ht="25.5" x14ac:dyDescent="0.2">
      <c r="A14" s="59"/>
      <c r="B14" s="5" t="s">
        <v>61</v>
      </c>
      <c r="C14" s="61"/>
      <c r="D14" s="62"/>
      <c r="E14" s="23"/>
      <c r="F14" s="61"/>
    </row>
    <row r="15" spans="1:7" x14ac:dyDescent="0.2">
      <c r="A15" s="59"/>
      <c r="B15" s="5"/>
      <c r="C15" s="61">
        <f>C11</f>
        <v>94</v>
      </c>
      <c r="D15" s="64" t="s">
        <v>62</v>
      </c>
      <c r="E15" s="2"/>
      <c r="F15" s="63">
        <f>+C15*E15</f>
        <v>0</v>
      </c>
    </row>
    <row r="16" spans="1:7" x14ac:dyDescent="0.2">
      <c r="A16" s="59"/>
      <c r="B16" s="5"/>
      <c r="C16" s="61"/>
      <c r="D16" s="62"/>
      <c r="E16" s="23"/>
      <c r="F16" s="61"/>
    </row>
    <row r="17" spans="1:6" x14ac:dyDescent="0.2">
      <c r="A17" s="59">
        <f>COUNT($A$9:A16)+1</f>
        <v>3</v>
      </c>
      <c r="B17" s="24" t="s">
        <v>63</v>
      </c>
      <c r="C17" s="61"/>
      <c r="D17" s="62"/>
      <c r="E17" s="23"/>
      <c r="F17" s="61"/>
    </row>
    <row r="18" spans="1:6" ht="51" x14ac:dyDescent="0.2">
      <c r="A18" s="59"/>
      <c r="B18" s="5" t="s">
        <v>64</v>
      </c>
      <c r="C18" s="61"/>
      <c r="D18" s="62"/>
      <c r="E18" s="23"/>
      <c r="F18" s="61"/>
    </row>
    <row r="19" spans="1:6" ht="14.25" x14ac:dyDescent="0.2">
      <c r="A19" s="59"/>
      <c r="B19" s="25"/>
      <c r="C19" s="61">
        <v>4</v>
      </c>
      <c r="D19" s="62" t="s">
        <v>37</v>
      </c>
      <c r="E19" s="23"/>
      <c r="F19" s="63">
        <f>+E19*C19</f>
        <v>0</v>
      </c>
    </row>
    <row r="20" spans="1:6" x14ac:dyDescent="0.2">
      <c r="A20" s="59"/>
      <c r="B20" s="25"/>
      <c r="C20" s="61"/>
      <c r="D20" s="62"/>
      <c r="E20" s="23"/>
      <c r="F20" s="63"/>
    </row>
    <row r="21" spans="1:6" x14ac:dyDescent="0.2">
      <c r="A21" s="59">
        <f>COUNT($A$9:A20)+1</f>
        <v>4</v>
      </c>
      <c r="B21" s="71" t="s">
        <v>66</v>
      </c>
      <c r="C21" s="72"/>
      <c r="D21" s="73"/>
      <c r="E21" s="26"/>
      <c r="F21" s="72"/>
    </row>
    <row r="22" spans="1:6" ht="51" x14ac:dyDescent="0.2">
      <c r="B22" s="5" t="s">
        <v>78</v>
      </c>
      <c r="C22" s="72"/>
      <c r="D22" s="73"/>
      <c r="E22" s="26"/>
      <c r="F22" s="72"/>
    </row>
    <row r="23" spans="1:6" ht="14.25" x14ac:dyDescent="0.2">
      <c r="B23" s="82"/>
      <c r="C23" s="72">
        <v>122</v>
      </c>
      <c r="D23" s="28" t="s">
        <v>43</v>
      </c>
      <c r="E23" s="26"/>
      <c r="F23" s="76">
        <f>+E23*C23</f>
        <v>0</v>
      </c>
    </row>
    <row r="24" spans="1:6" ht="14.25" x14ac:dyDescent="0.2">
      <c r="B24" s="82"/>
      <c r="C24" s="72"/>
      <c r="D24" s="28"/>
      <c r="E24" s="26"/>
      <c r="F24" s="76"/>
    </row>
    <row r="25" spans="1:6" x14ac:dyDescent="0.2">
      <c r="A25" s="59">
        <f>COUNT($A$9:A23)+1</f>
        <v>5</v>
      </c>
      <c r="B25" s="21" t="s">
        <v>97</v>
      </c>
      <c r="C25" s="68"/>
      <c r="D25" s="69"/>
      <c r="E25" s="30"/>
      <c r="F25" s="70"/>
    </row>
    <row r="26" spans="1:6" ht="76.5" x14ac:dyDescent="0.2">
      <c r="B26" s="5" t="s">
        <v>98</v>
      </c>
      <c r="C26" s="78"/>
      <c r="D26" s="79"/>
      <c r="E26" s="31"/>
      <c r="F26" s="78"/>
    </row>
    <row r="27" spans="1:6" ht="63.75" x14ac:dyDescent="0.2">
      <c r="B27" s="5" t="s">
        <v>99</v>
      </c>
      <c r="C27" s="78"/>
      <c r="D27" s="79"/>
      <c r="E27" s="31"/>
      <c r="F27" s="78"/>
    </row>
    <row r="28" spans="1:6" ht="14.25" x14ac:dyDescent="0.2">
      <c r="B28" s="67"/>
      <c r="C28" s="48">
        <v>60</v>
      </c>
      <c r="D28" s="69" t="s">
        <v>42</v>
      </c>
      <c r="E28" s="30"/>
      <c r="F28" s="70">
        <f>C28*E28</f>
        <v>0</v>
      </c>
    </row>
    <row r="29" spans="1:6" x14ac:dyDescent="0.2">
      <c r="B29" s="67"/>
      <c r="C29" s="48"/>
      <c r="D29" s="69"/>
      <c r="E29" s="30"/>
      <c r="F29" s="70"/>
    </row>
    <row r="30" spans="1:6" x14ac:dyDescent="0.2">
      <c r="A30" s="59">
        <f>COUNT($A$9:A28)+1</f>
        <v>6</v>
      </c>
      <c r="B30" s="60" t="s">
        <v>17</v>
      </c>
      <c r="C30" s="61"/>
      <c r="D30" s="62"/>
      <c r="E30" s="23"/>
      <c r="F30" s="63"/>
    </row>
    <row r="31" spans="1:6" x14ac:dyDescent="0.2">
      <c r="B31" s="5" t="s">
        <v>16</v>
      </c>
      <c r="C31" s="61"/>
      <c r="D31" s="62"/>
      <c r="E31" s="23"/>
      <c r="F31" s="61"/>
    </row>
    <row r="32" spans="1:6" ht="14.25" x14ac:dyDescent="0.2">
      <c r="B32" s="5"/>
      <c r="C32" s="61">
        <v>76</v>
      </c>
      <c r="D32" s="62" t="s">
        <v>43</v>
      </c>
      <c r="E32" s="23"/>
      <c r="F32" s="63">
        <f>C32*E32</f>
        <v>0</v>
      </c>
    </row>
    <row r="33" spans="1:6" x14ac:dyDescent="0.2">
      <c r="B33" s="5"/>
      <c r="C33" s="61"/>
      <c r="D33" s="62"/>
      <c r="E33" s="23"/>
      <c r="F33" s="63"/>
    </row>
    <row r="34" spans="1:6" x14ac:dyDescent="0.2">
      <c r="A34" s="59">
        <f>COUNT($A$9:A32)+1</f>
        <v>7</v>
      </c>
      <c r="B34" s="71" t="s">
        <v>100</v>
      </c>
      <c r="C34" s="78"/>
      <c r="D34" s="79"/>
      <c r="E34" s="31"/>
      <c r="F34" s="80"/>
    </row>
    <row r="35" spans="1:6" ht="38.25" x14ac:dyDescent="0.2">
      <c r="B35" s="5" t="s">
        <v>101</v>
      </c>
      <c r="C35" s="78"/>
      <c r="D35" s="79"/>
      <c r="E35" s="31"/>
      <c r="F35" s="80"/>
    </row>
    <row r="36" spans="1:6" ht="14.25" x14ac:dyDescent="0.2">
      <c r="B36" s="32"/>
      <c r="C36" s="48">
        <v>120</v>
      </c>
      <c r="D36" s="79" t="s">
        <v>42</v>
      </c>
      <c r="E36" s="31"/>
      <c r="F36" s="80">
        <f>C36*E36</f>
        <v>0</v>
      </c>
    </row>
    <row r="37" spans="1:6" x14ac:dyDescent="0.2">
      <c r="B37" s="32"/>
      <c r="C37" s="78"/>
      <c r="D37" s="79"/>
      <c r="E37" s="31"/>
      <c r="F37" s="80"/>
    </row>
    <row r="38" spans="1:6" x14ac:dyDescent="0.2">
      <c r="A38" s="59">
        <f>COUNT($A$9:A37)+1</f>
        <v>8</v>
      </c>
      <c r="B38" s="71" t="s">
        <v>102</v>
      </c>
      <c r="C38" s="78"/>
      <c r="D38" s="79"/>
      <c r="E38" s="31"/>
      <c r="F38" s="80"/>
    </row>
    <row r="39" spans="1:6" ht="38.25" x14ac:dyDescent="0.2">
      <c r="B39" s="5" t="s">
        <v>103</v>
      </c>
      <c r="C39" s="78"/>
      <c r="D39" s="79"/>
      <c r="E39" s="31"/>
      <c r="F39" s="80"/>
    </row>
    <row r="40" spans="1:6" ht="14.25" x14ac:dyDescent="0.2">
      <c r="B40" s="32"/>
      <c r="C40" s="78">
        <v>30</v>
      </c>
      <c r="D40" s="79" t="s">
        <v>42</v>
      </c>
      <c r="E40" s="31"/>
      <c r="F40" s="80">
        <f>C40*E40</f>
        <v>0</v>
      </c>
    </row>
    <row r="41" spans="1:6" x14ac:dyDescent="0.2">
      <c r="B41" s="32"/>
      <c r="C41" s="78"/>
      <c r="D41" s="79"/>
      <c r="E41" s="31"/>
      <c r="F41" s="80"/>
    </row>
    <row r="42" spans="1:6" x14ac:dyDescent="0.2">
      <c r="A42" s="59">
        <f>COUNT($A$9:A40)+1</f>
        <v>9</v>
      </c>
      <c r="B42" s="22" t="s">
        <v>68</v>
      </c>
      <c r="C42" s="72"/>
      <c r="D42" s="73"/>
      <c r="E42" s="26"/>
      <c r="F42" s="74"/>
    </row>
    <row r="43" spans="1:6" ht="25.5" x14ac:dyDescent="0.2">
      <c r="B43" s="81" t="s">
        <v>69</v>
      </c>
      <c r="C43" s="72"/>
      <c r="D43" s="73"/>
      <c r="E43" s="26"/>
      <c r="F43" s="74"/>
    </row>
    <row r="44" spans="1:6" ht="14.25" x14ac:dyDescent="0.2">
      <c r="B44" s="81"/>
      <c r="C44" s="72">
        <v>188</v>
      </c>
      <c r="D44" s="73" t="s">
        <v>42</v>
      </c>
      <c r="E44" s="26"/>
      <c r="F44" s="74">
        <f t="shared" ref="F44:F48" si="0">C44*E44</f>
        <v>0</v>
      </c>
    </row>
    <row r="45" spans="1:6" x14ac:dyDescent="0.2">
      <c r="B45" s="81"/>
      <c r="C45" s="72"/>
      <c r="D45" s="73"/>
      <c r="E45" s="26"/>
      <c r="F45" s="74"/>
    </row>
    <row r="46" spans="1:6" x14ac:dyDescent="0.2">
      <c r="A46" s="59">
        <f>COUNT($A$9:A45)+1</f>
        <v>10</v>
      </c>
      <c r="B46" s="22" t="s">
        <v>70</v>
      </c>
      <c r="C46" s="72"/>
      <c r="D46" s="73"/>
      <c r="E46" s="26"/>
      <c r="F46" s="74"/>
    </row>
    <row r="47" spans="1:6" ht="38.25" x14ac:dyDescent="0.2">
      <c r="B47" s="20" t="s">
        <v>71</v>
      </c>
      <c r="C47" s="72"/>
      <c r="D47" s="73"/>
      <c r="E47" s="26"/>
      <c r="F47" s="74"/>
    </row>
    <row r="48" spans="1:6" ht="14.25" x14ac:dyDescent="0.2">
      <c r="B48" s="81"/>
      <c r="C48" s="72">
        <v>30</v>
      </c>
      <c r="D48" s="73" t="s">
        <v>42</v>
      </c>
      <c r="E48" s="26"/>
      <c r="F48" s="74">
        <f t="shared" si="0"/>
        <v>0</v>
      </c>
    </row>
    <row r="49" spans="1:6" x14ac:dyDescent="0.2">
      <c r="B49" s="81"/>
      <c r="C49" s="72"/>
      <c r="D49" s="73"/>
      <c r="E49" s="26"/>
      <c r="F49" s="74"/>
    </row>
    <row r="50" spans="1:6" x14ac:dyDescent="0.2">
      <c r="A50" s="59">
        <f>COUNT($A$9:A49)+1</f>
        <v>11</v>
      </c>
      <c r="B50" s="60" t="s">
        <v>20</v>
      </c>
      <c r="C50" s="72"/>
      <c r="D50" s="73"/>
      <c r="E50" s="26"/>
      <c r="F50" s="74"/>
    </row>
    <row r="51" spans="1:6" ht="51" x14ac:dyDescent="0.2">
      <c r="B51" s="5" t="s">
        <v>72</v>
      </c>
      <c r="C51" s="72"/>
      <c r="D51" s="73"/>
      <c r="E51" s="26"/>
      <c r="F51" s="74"/>
    </row>
    <row r="52" spans="1:6" ht="14.25" x14ac:dyDescent="0.2">
      <c r="B52" s="81"/>
      <c r="C52" s="72">
        <v>22</v>
      </c>
      <c r="D52" s="62" t="s">
        <v>42</v>
      </c>
      <c r="E52" s="23"/>
      <c r="F52" s="63">
        <f>C52*E52</f>
        <v>0</v>
      </c>
    </row>
    <row r="53" spans="1:6" x14ac:dyDescent="0.2">
      <c r="B53" s="5"/>
      <c r="C53" s="72"/>
      <c r="D53" s="62"/>
      <c r="E53" s="23"/>
      <c r="F53" s="63"/>
    </row>
    <row r="54" spans="1:6" x14ac:dyDescent="0.2">
      <c r="A54" s="59">
        <f>COUNT($A$9:A53)+1</f>
        <v>12</v>
      </c>
      <c r="B54" s="21" t="s">
        <v>104</v>
      </c>
      <c r="C54" s="61"/>
      <c r="D54" s="62"/>
      <c r="E54" s="23"/>
      <c r="F54" s="61"/>
    </row>
    <row r="55" spans="1:6" ht="51" x14ac:dyDescent="0.2">
      <c r="B55" s="5" t="s">
        <v>105</v>
      </c>
      <c r="C55" s="61"/>
      <c r="D55" s="62"/>
      <c r="E55" s="23"/>
      <c r="F55" s="61"/>
    </row>
    <row r="56" spans="1:6" ht="14.25" x14ac:dyDescent="0.2">
      <c r="B56" s="5"/>
      <c r="C56" s="61">
        <v>86</v>
      </c>
      <c r="D56" s="62" t="s">
        <v>42</v>
      </c>
      <c r="E56" s="23"/>
      <c r="F56" s="63">
        <f>C56*E56</f>
        <v>0</v>
      </c>
    </row>
    <row r="57" spans="1:6" x14ac:dyDescent="0.2">
      <c r="B57" s="5"/>
      <c r="C57" s="61"/>
      <c r="D57" s="62"/>
      <c r="E57" s="23"/>
      <c r="F57" s="63"/>
    </row>
    <row r="58" spans="1:6" x14ac:dyDescent="0.2">
      <c r="A58" s="59">
        <f>COUNT($A$9:A57)+1</f>
        <v>13</v>
      </c>
      <c r="B58" s="60" t="s">
        <v>19</v>
      </c>
      <c r="C58" s="61"/>
      <c r="D58" s="62"/>
      <c r="E58" s="23"/>
      <c r="F58" s="63"/>
    </row>
    <row r="59" spans="1:6" ht="25.5" x14ac:dyDescent="0.2">
      <c r="B59" s="5" t="s">
        <v>18</v>
      </c>
      <c r="C59" s="61"/>
      <c r="D59" s="62"/>
      <c r="E59" s="23"/>
      <c r="F59" s="61"/>
    </row>
    <row r="60" spans="1:6" ht="14.25" x14ac:dyDescent="0.2">
      <c r="B60" s="5"/>
      <c r="C60" s="61">
        <v>188</v>
      </c>
      <c r="D60" s="62" t="s">
        <v>42</v>
      </c>
      <c r="E60" s="23"/>
      <c r="F60" s="63">
        <f>C60*E60</f>
        <v>0</v>
      </c>
    </row>
    <row r="61" spans="1:6" x14ac:dyDescent="0.2">
      <c r="B61" s="5"/>
      <c r="C61" s="61"/>
      <c r="D61" s="62"/>
      <c r="E61" s="23"/>
      <c r="F61" s="63"/>
    </row>
    <row r="62" spans="1:6" x14ac:dyDescent="0.2">
      <c r="A62" s="59">
        <f>COUNT($A$9:A61)+1</f>
        <v>14</v>
      </c>
      <c r="B62" s="60" t="s">
        <v>21</v>
      </c>
      <c r="C62" s="61"/>
      <c r="D62" s="62"/>
      <c r="E62" s="23"/>
      <c r="F62" s="63"/>
    </row>
    <row r="63" spans="1:6" ht="25.5" x14ac:dyDescent="0.2">
      <c r="B63" s="5" t="s">
        <v>36</v>
      </c>
      <c r="C63" s="61"/>
      <c r="D63" s="62"/>
      <c r="E63" s="23"/>
      <c r="F63" s="61"/>
    </row>
    <row r="64" spans="1:6" ht="14.25" x14ac:dyDescent="0.2">
      <c r="B64" s="5"/>
      <c r="C64" s="61">
        <f>C11</f>
        <v>94</v>
      </c>
      <c r="D64" s="62" t="s">
        <v>37</v>
      </c>
      <c r="E64" s="23"/>
      <c r="F64" s="63">
        <f>C64*E64</f>
        <v>0</v>
      </c>
    </row>
    <row r="65" spans="1:6" x14ac:dyDescent="0.2">
      <c r="B65" s="5"/>
      <c r="C65" s="61"/>
      <c r="D65" s="62"/>
      <c r="E65" s="23"/>
      <c r="F65" s="63"/>
    </row>
    <row r="66" spans="1:6" x14ac:dyDescent="0.2">
      <c r="A66" s="59">
        <f>COUNT($A$9:A65)+1</f>
        <v>15</v>
      </c>
      <c r="B66" s="60" t="s">
        <v>23</v>
      </c>
      <c r="C66" s="61"/>
      <c r="D66" s="62"/>
      <c r="E66" s="23"/>
      <c r="F66" s="61"/>
    </row>
    <row r="67" spans="1:6" ht="25.5" x14ac:dyDescent="0.2">
      <c r="B67" s="5" t="s">
        <v>76</v>
      </c>
      <c r="C67" s="61"/>
      <c r="D67" s="62"/>
      <c r="E67" s="23"/>
      <c r="F67" s="61"/>
    </row>
    <row r="68" spans="1:6" x14ac:dyDescent="0.2">
      <c r="B68" s="5"/>
      <c r="C68" s="61">
        <v>3</v>
      </c>
      <c r="D68" s="62" t="s">
        <v>1</v>
      </c>
      <c r="E68" s="23"/>
      <c r="F68" s="63">
        <f>C68*E68</f>
        <v>0</v>
      </c>
    </row>
    <row r="69" spans="1:6" x14ac:dyDescent="0.2">
      <c r="B69" s="5"/>
      <c r="C69" s="61"/>
      <c r="D69" s="62"/>
      <c r="E69" s="23"/>
      <c r="F69" s="63"/>
    </row>
    <row r="70" spans="1:6" x14ac:dyDescent="0.2">
      <c r="A70" s="59">
        <f>COUNT($A$9:A69)+1</f>
        <v>16</v>
      </c>
      <c r="B70" s="60" t="s">
        <v>25</v>
      </c>
      <c r="C70" s="61"/>
      <c r="D70" s="62"/>
      <c r="E70" s="23"/>
      <c r="F70" s="63"/>
    </row>
    <row r="71" spans="1:6" x14ac:dyDescent="0.2">
      <c r="B71" s="5" t="s">
        <v>24</v>
      </c>
      <c r="C71" s="61"/>
      <c r="D71" s="62"/>
      <c r="E71" s="23"/>
      <c r="F71" s="61"/>
    </row>
    <row r="72" spans="1:6" x14ac:dyDescent="0.2">
      <c r="B72" s="5"/>
      <c r="C72" s="61">
        <f>C68</f>
        <v>3</v>
      </c>
      <c r="D72" s="62" t="s">
        <v>1</v>
      </c>
      <c r="E72" s="23"/>
      <c r="F72" s="63">
        <f>C72*E72</f>
        <v>0</v>
      </c>
    </row>
    <row r="73" spans="1:6" x14ac:dyDescent="0.2">
      <c r="B73" s="5"/>
      <c r="C73" s="61"/>
      <c r="D73" s="62"/>
      <c r="E73" s="23"/>
      <c r="F73" s="63"/>
    </row>
    <row r="74" spans="1:6" x14ac:dyDescent="0.2">
      <c r="A74" s="59">
        <f>COUNT($A$9:A73)+1</f>
        <v>17</v>
      </c>
      <c r="B74" s="60" t="s">
        <v>22</v>
      </c>
      <c r="C74" s="61"/>
      <c r="D74" s="62"/>
      <c r="E74" s="23"/>
      <c r="F74" s="61"/>
    </row>
    <row r="75" spans="1:6" ht="63.75" x14ac:dyDescent="0.2">
      <c r="B75" s="5" t="s">
        <v>80</v>
      </c>
      <c r="C75" s="61"/>
      <c r="D75" s="62"/>
      <c r="E75" s="23"/>
      <c r="F75" s="61"/>
    </row>
    <row r="76" spans="1:6" x14ac:dyDescent="0.2">
      <c r="B76" s="5"/>
      <c r="C76" s="61">
        <v>2</v>
      </c>
      <c r="D76" s="62" t="s">
        <v>1</v>
      </c>
      <c r="E76" s="23"/>
      <c r="F76" s="63">
        <f>C76*E76</f>
        <v>0</v>
      </c>
    </row>
    <row r="77" spans="1:6" x14ac:dyDescent="0.2">
      <c r="B77" s="5"/>
      <c r="C77" s="61"/>
      <c r="D77" s="62"/>
      <c r="E77" s="23"/>
      <c r="F77" s="61"/>
    </row>
    <row r="78" spans="1:6" x14ac:dyDescent="0.2">
      <c r="A78" s="59">
        <f>COUNT($A$9:A77)+1</f>
        <v>18</v>
      </c>
      <c r="B78" s="60" t="s">
        <v>27</v>
      </c>
      <c r="C78" s="61"/>
      <c r="D78" s="62"/>
      <c r="E78" s="23"/>
      <c r="F78" s="61"/>
    </row>
    <row r="79" spans="1:6" ht="25.5" x14ac:dyDescent="0.2">
      <c r="B79" s="5" t="s">
        <v>26</v>
      </c>
      <c r="C79" s="61"/>
      <c r="D79" s="62"/>
      <c r="E79" s="23"/>
      <c r="F79" s="61"/>
    </row>
    <row r="80" spans="1:6" x14ac:dyDescent="0.2">
      <c r="B80" s="5" t="s">
        <v>57</v>
      </c>
      <c r="C80" s="61">
        <v>2</v>
      </c>
      <c r="D80" s="62" t="s">
        <v>1</v>
      </c>
      <c r="E80" s="23"/>
      <c r="F80" s="63">
        <f>C80*E80</f>
        <v>0</v>
      </c>
    </row>
    <row r="81" spans="1:6" x14ac:dyDescent="0.2">
      <c r="B81" s="67"/>
      <c r="C81" s="68"/>
      <c r="D81" s="69"/>
      <c r="E81" s="30"/>
      <c r="F81" s="70"/>
    </row>
    <row r="82" spans="1:6" x14ac:dyDescent="0.2">
      <c r="A82" s="59">
        <f>COUNT($A$9:A81)+1</f>
        <v>19</v>
      </c>
      <c r="B82" s="21" t="s">
        <v>150</v>
      </c>
      <c r="C82" s="68"/>
      <c r="D82" s="69"/>
      <c r="E82" s="30"/>
      <c r="F82" s="68"/>
    </row>
    <row r="83" spans="1:6" x14ac:dyDescent="0.2">
      <c r="B83" s="5" t="s">
        <v>151</v>
      </c>
      <c r="C83" s="68"/>
      <c r="D83" s="69"/>
      <c r="E83" s="30"/>
      <c r="F83" s="68"/>
    </row>
    <row r="84" spans="1:6" ht="14.25" x14ac:dyDescent="0.2">
      <c r="B84" s="67"/>
      <c r="C84" s="68">
        <v>0</v>
      </c>
      <c r="D84" s="69" t="s">
        <v>37</v>
      </c>
      <c r="E84" s="30"/>
      <c r="F84" s="70">
        <f>C84*E84</f>
        <v>0</v>
      </c>
    </row>
    <row r="85" spans="1:6" x14ac:dyDescent="0.2">
      <c r="A85" s="83"/>
      <c r="B85" s="5"/>
      <c r="C85" s="61"/>
      <c r="D85" s="62"/>
      <c r="E85" s="19"/>
      <c r="F85" s="63"/>
    </row>
    <row r="86" spans="1:6" x14ac:dyDescent="0.2">
      <c r="A86" s="59">
        <f>COUNT($A$9:A85)+1</f>
        <v>20</v>
      </c>
      <c r="B86" s="60" t="s">
        <v>30</v>
      </c>
      <c r="C86" s="61"/>
      <c r="D86" s="62"/>
      <c r="E86" s="19"/>
      <c r="F86" s="63"/>
    </row>
    <row r="87" spans="1:6" ht="38.25" x14ac:dyDescent="0.2">
      <c r="A87" s="83"/>
      <c r="B87" s="5" t="s">
        <v>29</v>
      </c>
      <c r="C87" s="61"/>
      <c r="D87" s="62"/>
      <c r="E87" s="18"/>
      <c r="F87" s="63"/>
    </row>
    <row r="88" spans="1:6" x14ac:dyDescent="0.2">
      <c r="A88" s="83"/>
      <c r="B88" s="5"/>
      <c r="C88" s="85"/>
      <c r="D88" s="86">
        <v>0.05</v>
      </c>
      <c r="E88" s="18"/>
      <c r="F88" s="63">
        <f>SUM(F9:F82)*D88</f>
        <v>0</v>
      </c>
    </row>
    <row r="89" spans="1:6" x14ac:dyDescent="0.2">
      <c r="A89" s="83"/>
      <c r="B89" s="5"/>
      <c r="C89" s="61"/>
      <c r="D89" s="62"/>
      <c r="E89" s="18"/>
      <c r="F89" s="61"/>
    </row>
    <row r="90" spans="1:6" x14ac:dyDescent="0.2">
      <c r="A90" s="59">
        <f>COUNT($A$9:A89)+1</f>
        <v>21</v>
      </c>
      <c r="B90" s="60" t="s">
        <v>79</v>
      </c>
      <c r="C90" s="61"/>
      <c r="D90" s="62"/>
      <c r="E90" s="18"/>
      <c r="F90" s="61"/>
    </row>
    <row r="91" spans="1:6" ht="25.5" x14ac:dyDescent="0.2">
      <c r="A91" s="83"/>
      <c r="B91" s="5" t="s">
        <v>31</v>
      </c>
      <c r="C91" s="85"/>
      <c r="D91" s="86">
        <v>0.1</v>
      </c>
      <c r="E91" s="18"/>
      <c r="F91" s="63">
        <f>SUM(F9:F82)*D91</f>
        <v>0</v>
      </c>
    </row>
    <row r="92" spans="1:6" x14ac:dyDescent="0.2">
      <c r="A92" s="87"/>
      <c r="B92" s="88"/>
      <c r="C92" s="61"/>
      <c r="D92" s="62"/>
      <c r="E92" s="19"/>
      <c r="F92" s="61"/>
    </row>
    <row r="93" spans="1:6" x14ac:dyDescent="0.2">
      <c r="A93" s="89"/>
      <c r="B93" s="90" t="s">
        <v>2</v>
      </c>
      <c r="C93" s="91"/>
      <c r="D93" s="92"/>
      <c r="E93" s="17" t="s">
        <v>41</v>
      </c>
      <c r="F93" s="93">
        <f>SUM(F9:F92)</f>
        <v>0</v>
      </c>
    </row>
    <row r="94" spans="1:6" x14ac:dyDescent="0.2">
      <c r="A94" s="94"/>
      <c r="B94" s="88"/>
      <c r="C94" s="61"/>
      <c r="D94" s="62"/>
      <c r="E94" s="19"/>
      <c r="F94" s="61"/>
    </row>
    <row r="95" spans="1:6" x14ac:dyDescent="0.2">
      <c r="B95" s="88"/>
    </row>
    <row r="96" spans="1:6" x14ac:dyDescent="0.2">
      <c r="B96" s="88"/>
    </row>
    <row r="97" spans="1:6" x14ac:dyDescent="0.2">
      <c r="A97" s="48"/>
      <c r="B97" s="88"/>
    </row>
    <row r="98" spans="1:6" x14ac:dyDescent="0.2">
      <c r="A98" s="48"/>
      <c r="B98" s="88"/>
    </row>
    <row r="99" spans="1:6" x14ac:dyDescent="0.2">
      <c r="A99" s="48"/>
      <c r="B99" s="88"/>
    </row>
    <row r="101" spans="1:6" x14ac:dyDescent="0.2">
      <c r="A101" s="48"/>
      <c r="F101" s="65"/>
    </row>
  </sheetData>
  <sheetProtection password="CEA8" sheet="1" formatCells="0" formatColumns="0" formatRows="0" insertColumns="0" insertRows="0" insertHyperlinks="0" deleteColumns="0" deleteRows="0" sort="0" autoFilter="0" pivotTables="0"/>
  <pageMargins left="0.9055118110236221" right="0.31496062992125984" top="0.9448818897637796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  <rowBreaks count="2" manualBreakCount="2">
    <brk id="33" max="5" man="1"/>
    <brk id="65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66" customWidth="1"/>
    <col min="2" max="2" width="56.7109375" style="95" customWidth="1"/>
    <col min="3" max="3" width="5" style="27" customWidth="1"/>
    <col min="4" max="4" width="4.7109375" style="48" bestFit="1" customWidth="1"/>
    <col min="5" max="5" width="8.140625" style="1" bestFit="1" customWidth="1"/>
    <col min="6" max="6" width="10" style="27" customWidth="1"/>
    <col min="7" max="16384" width="9.140625" style="48"/>
  </cols>
  <sheetData>
    <row r="1" spans="1:7" x14ac:dyDescent="0.2">
      <c r="A1" s="45" t="s">
        <v>52</v>
      </c>
      <c r="B1" s="21" t="s">
        <v>10</v>
      </c>
      <c r="C1" s="46"/>
      <c r="D1" s="47"/>
    </row>
    <row r="2" spans="1:7" x14ac:dyDescent="0.2">
      <c r="A2" s="45" t="s">
        <v>53</v>
      </c>
      <c r="B2" s="21" t="s">
        <v>11</v>
      </c>
      <c r="C2" s="46"/>
      <c r="D2" s="47"/>
    </row>
    <row r="3" spans="1:7" x14ac:dyDescent="0.2">
      <c r="A3" s="45" t="s">
        <v>130</v>
      </c>
      <c r="B3" s="21" t="s">
        <v>92</v>
      </c>
      <c r="C3" s="46"/>
      <c r="D3" s="47"/>
    </row>
    <row r="4" spans="1:7" x14ac:dyDescent="0.2">
      <c r="A4" s="49"/>
      <c r="B4" s="21" t="s">
        <v>142</v>
      </c>
      <c r="C4" s="46"/>
      <c r="D4" s="47"/>
    </row>
    <row r="5" spans="1:7" ht="76.5" x14ac:dyDescent="0.2">
      <c r="A5" s="50" t="s">
        <v>0</v>
      </c>
      <c r="B5" s="51" t="s">
        <v>35</v>
      </c>
      <c r="C5" s="50" t="s">
        <v>12</v>
      </c>
      <c r="D5" s="50" t="s">
        <v>13</v>
      </c>
      <c r="E5" s="16" t="s">
        <v>38</v>
      </c>
      <c r="F5" s="52" t="s">
        <v>39</v>
      </c>
      <c r="G5" s="53"/>
    </row>
    <row r="6" spans="1:7" x14ac:dyDescent="0.2">
      <c r="A6" s="54">
        <v>1</v>
      </c>
      <c r="B6" s="55"/>
      <c r="C6" s="56"/>
      <c r="D6" s="57"/>
      <c r="E6" s="4"/>
      <c r="F6" s="56"/>
    </row>
    <row r="7" spans="1:7" ht="12.75" customHeight="1" x14ac:dyDescent="0.2">
      <c r="A7" s="97" t="s">
        <v>90</v>
      </c>
      <c r="B7" s="97"/>
      <c r="C7" s="97"/>
      <c r="D7" s="97"/>
      <c r="E7" s="98"/>
      <c r="F7" s="97"/>
    </row>
    <row r="8" spans="1:7" ht="12.75" customHeight="1" x14ac:dyDescent="0.2">
      <c r="A8" s="96"/>
      <c r="B8" s="96"/>
      <c r="C8" s="96"/>
      <c r="D8" s="96"/>
      <c r="E8" s="44"/>
      <c r="F8" s="96"/>
    </row>
    <row r="9" spans="1:7" x14ac:dyDescent="0.2">
      <c r="A9" s="59">
        <f>COUNT(A6+1)</f>
        <v>1</v>
      </c>
      <c r="B9" s="60" t="s">
        <v>14</v>
      </c>
      <c r="C9" s="61"/>
      <c r="D9" s="62"/>
      <c r="E9" s="23"/>
      <c r="F9" s="63"/>
    </row>
    <row r="10" spans="1:7" ht="38.25" x14ac:dyDescent="0.2">
      <c r="A10" s="59"/>
      <c r="B10" s="5" t="s">
        <v>59</v>
      </c>
      <c r="C10" s="61"/>
      <c r="D10" s="62"/>
      <c r="E10" s="23"/>
      <c r="F10" s="63"/>
    </row>
    <row r="11" spans="1:7" ht="14.25" x14ac:dyDescent="0.2">
      <c r="A11" s="59"/>
      <c r="B11" s="5"/>
      <c r="C11" s="61">
        <v>72</v>
      </c>
      <c r="D11" s="62" t="s">
        <v>37</v>
      </c>
      <c r="E11" s="23"/>
      <c r="F11" s="63">
        <f>C11*E11</f>
        <v>0</v>
      </c>
    </row>
    <row r="12" spans="1:7" x14ac:dyDescent="0.2">
      <c r="A12" s="59"/>
      <c r="B12" s="5"/>
      <c r="C12" s="61"/>
      <c r="D12" s="62"/>
      <c r="E12" s="23"/>
      <c r="F12" s="63"/>
    </row>
    <row r="13" spans="1:7" x14ac:dyDescent="0.2">
      <c r="A13" s="59">
        <f>COUNT($A$9:A12)+1</f>
        <v>2</v>
      </c>
      <c r="B13" s="60" t="s">
        <v>60</v>
      </c>
      <c r="C13" s="61"/>
      <c r="D13" s="62"/>
      <c r="E13" s="23"/>
      <c r="F13" s="61"/>
    </row>
    <row r="14" spans="1:7" ht="25.5" x14ac:dyDescent="0.2">
      <c r="A14" s="59"/>
      <c r="B14" s="5" t="s">
        <v>61</v>
      </c>
      <c r="C14" s="61"/>
      <c r="D14" s="62"/>
      <c r="E14" s="23"/>
      <c r="F14" s="61"/>
    </row>
    <row r="15" spans="1:7" x14ac:dyDescent="0.2">
      <c r="A15" s="59"/>
      <c r="B15" s="5"/>
      <c r="C15" s="61">
        <f>C11</f>
        <v>72</v>
      </c>
      <c r="D15" s="64" t="s">
        <v>62</v>
      </c>
      <c r="E15" s="2"/>
      <c r="F15" s="63">
        <f>+C15*E15</f>
        <v>0</v>
      </c>
    </row>
    <row r="16" spans="1:7" x14ac:dyDescent="0.2">
      <c r="A16" s="59"/>
      <c r="B16" s="5"/>
      <c r="C16" s="61"/>
      <c r="D16" s="62"/>
      <c r="E16" s="23"/>
      <c r="F16" s="61"/>
    </row>
    <row r="17" spans="1:6" x14ac:dyDescent="0.2">
      <c r="A17" s="59">
        <f>COUNT($A$9:A16)+1</f>
        <v>3</v>
      </c>
      <c r="B17" s="24" t="s">
        <v>63</v>
      </c>
      <c r="C17" s="61"/>
      <c r="D17" s="62"/>
      <c r="E17" s="23"/>
      <c r="F17" s="61"/>
    </row>
    <row r="18" spans="1:6" ht="51" x14ac:dyDescent="0.2">
      <c r="A18" s="59"/>
      <c r="B18" s="5" t="s">
        <v>64</v>
      </c>
      <c r="C18" s="61"/>
      <c r="D18" s="62"/>
      <c r="E18" s="23"/>
      <c r="F18" s="61"/>
    </row>
    <row r="19" spans="1:6" ht="14.25" x14ac:dyDescent="0.2">
      <c r="A19" s="59"/>
      <c r="B19" s="25"/>
      <c r="C19" s="61">
        <v>8</v>
      </c>
      <c r="D19" s="62" t="s">
        <v>37</v>
      </c>
      <c r="E19" s="23"/>
      <c r="F19" s="63">
        <f>+E19*C19</f>
        <v>0</v>
      </c>
    </row>
    <row r="20" spans="1:6" x14ac:dyDescent="0.2">
      <c r="A20" s="59"/>
      <c r="B20" s="25"/>
      <c r="C20" s="61"/>
      <c r="D20" s="62"/>
      <c r="E20" s="23"/>
      <c r="F20" s="63"/>
    </row>
    <row r="21" spans="1:6" x14ac:dyDescent="0.2">
      <c r="A21" s="59">
        <f>COUNT($A$9:A20)+1</f>
        <v>4</v>
      </c>
      <c r="B21" s="71" t="s">
        <v>66</v>
      </c>
      <c r="C21" s="72"/>
      <c r="D21" s="73"/>
      <c r="E21" s="26"/>
      <c r="F21" s="72"/>
    </row>
    <row r="22" spans="1:6" ht="51" x14ac:dyDescent="0.2">
      <c r="B22" s="5" t="s">
        <v>78</v>
      </c>
      <c r="C22" s="72"/>
      <c r="D22" s="73"/>
      <c r="E22" s="26"/>
      <c r="F22" s="72"/>
    </row>
    <row r="23" spans="1:6" ht="14.25" x14ac:dyDescent="0.2">
      <c r="B23" s="82"/>
      <c r="C23" s="72">
        <v>94</v>
      </c>
      <c r="D23" s="28" t="s">
        <v>43</v>
      </c>
      <c r="E23" s="26"/>
      <c r="F23" s="76">
        <f>+E23*C23</f>
        <v>0</v>
      </c>
    </row>
    <row r="24" spans="1:6" ht="14.25" x14ac:dyDescent="0.2">
      <c r="B24" s="82"/>
      <c r="C24" s="72"/>
      <c r="D24" s="28"/>
      <c r="E24" s="26"/>
      <c r="F24" s="76"/>
    </row>
    <row r="25" spans="1:6" x14ac:dyDescent="0.2">
      <c r="A25" s="59">
        <f>COUNT($A$9:A23)+1</f>
        <v>5</v>
      </c>
      <c r="B25" s="21" t="s">
        <v>97</v>
      </c>
      <c r="C25" s="68"/>
      <c r="D25" s="69"/>
      <c r="E25" s="30"/>
      <c r="F25" s="70"/>
    </row>
    <row r="26" spans="1:6" ht="76.5" x14ac:dyDescent="0.2">
      <c r="B26" s="5" t="s">
        <v>98</v>
      </c>
      <c r="C26" s="78"/>
      <c r="D26" s="79"/>
      <c r="E26" s="31"/>
      <c r="F26" s="78"/>
    </row>
    <row r="27" spans="1:6" ht="63.75" x14ac:dyDescent="0.2">
      <c r="B27" s="5" t="s">
        <v>99</v>
      </c>
      <c r="C27" s="78"/>
      <c r="D27" s="79"/>
      <c r="E27" s="31"/>
      <c r="F27" s="78"/>
    </row>
    <row r="28" spans="1:6" ht="14.25" x14ac:dyDescent="0.2">
      <c r="B28" s="67"/>
      <c r="C28" s="48">
        <v>46</v>
      </c>
      <c r="D28" s="69" t="s">
        <v>42</v>
      </c>
      <c r="E28" s="30"/>
      <c r="F28" s="70">
        <f>C28*E28</f>
        <v>0</v>
      </c>
    </row>
    <row r="29" spans="1:6" x14ac:dyDescent="0.2">
      <c r="B29" s="67"/>
      <c r="C29" s="48"/>
      <c r="D29" s="69"/>
      <c r="E29" s="30"/>
      <c r="F29" s="70"/>
    </row>
    <row r="30" spans="1:6" x14ac:dyDescent="0.2">
      <c r="A30" s="59">
        <f>COUNT($A$9:A28)+1</f>
        <v>6</v>
      </c>
      <c r="B30" s="60" t="s">
        <v>17</v>
      </c>
      <c r="C30" s="61"/>
      <c r="D30" s="62"/>
      <c r="E30" s="23"/>
      <c r="F30" s="63"/>
    </row>
    <row r="31" spans="1:6" x14ac:dyDescent="0.2">
      <c r="B31" s="5" t="s">
        <v>16</v>
      </c>
      <c r="C31" s="61"/>
      <c r="D31" s="62"/>
      <c r="E31" s="23"/>
      <c r="F31" s="61"/>
    </row>
    <row r="32" spans="1:6" ht="14.25" x14ac:dyDescent="0.2">
      <c r="B32" s="5"/>
      <c r="C32" s="61">
        <v>43</v>
      </c>
      <c r="D32" s="62" t="s">
        <v>43</v>
      </c>
      <c r="E32" s="23"/>
      <c r="F32" s="63">
        <f>C32*E32</f>
        <v>0</v>
      </c>
    </row>
    <row r="33" spans="1:6" x14ac:dyDescent="0.2">
      <c r="B33" s="5"/>
      <c r="C33" s="61"/>
      <c r="D33" s="62"/>
      <c r="E33" s="23"/>
      <c r="F33" s="63"/>
    </row>
    <row r="34" spans="1:6" x14ac:dyDescent="0.2">
      <c r="A34" s="59">
        <f>COUNT($A$9:A32)+1</f>
        <v>7</v>
      </c>
      <c r="B34" s="71" t="s">
        <v>100</v>
      </c>
      <c r="C34" s="78"/>
      <c r="D34" s="79"/>
      <c r="E34" s="31"/>
      <c r="F34" s="80"/>
    </row>
    <row r="35" spans="1:6" ht="38.25" x14ac:dyDescent="0.2">
      <c r="B35" s="5" t="s">
        <v>101</v>
      </c>
      <c r="C35" s="78"/>
      <c r="D35" s="79"/>
      <c r="E35" s="31"/>
      <c r="F35" s="80"/>
    </row>
    <row r="36" spans="1:6" ht="14.25" x14ac:dyDescent="0.2">
      <c r="B36" s="32"/>
      <c r="C36" s="48">
        <v>68</v>
      </c>
      <c r="D36" s="79" t="s">
        <v>42</v>
      </c>
      <c r="E36" s="31"/>
      <c r="F36" s="80">
        <f>C36*E36</f>
        <v>0</v>
      </c>
    </row>
    <row r="37" spans="1:6" x14ac:dyDescent="0.2">
      <c r="B37" s="32"/>
      <c r="C37" s="78"/>
      <c r="D37" s="79"/>
      <c r="E37" s="31"/>
      <c r="F37" s="80"/>
    </row>
    <row r="38" spans="1:6" x14ac:dyDescent="0.2">
      <c r="A38" s="59">
        <f>COUNT($A$9:A37)+1</f>
        <v>8</v>
      </c>
      <c r="B38" s="71" t="s">
        <v>102</v>
      </c>
      <c r="C38" s="78"/>
      <c r="D38" s="79"/>
      <c r="E38" s="31"/>
      <c r="F38" s="80"/>
    </row>
    <row r="39" spans="1:6" ht="38.25" x14ac:dyDescent="0.2">
      <c r="B39" s="5" t="s">
        <v>103</v>
      </c>
      <c r="C39" s="78"/>
      <c r="D39" s="79"/>
      <c r="E39" s="31"/>
      <c r="F39" s="80"/>
    </row>
    <row r="40" spans="1:6" ht="14.25" x14ac:dyDescent="0.2">
      <c r="B40" s="32"/>
      <c r="C40" s="78">
        <v>17</v>
      </c>
      <c r="D40" s="79" t="s">
        <v>42</v>
      </c>
      <c r="E40" s="31"/>
      <c r="F40" s="80">
        <f>C40*E40</f>
        <v>0</v>
      </c>
    </row>
    <row r="41" spans="1:6" x14ac:dyDescent="0.2">
      <c r="B41" s="32"/>
      <c r="C41" s="78"/>
      <c r="D41" s="79"/>
      <c r="E41" s="31"/>
      <c r="F41" s="80"/>
    </row>
    <row r="42" spans="1:6" x14ac:dyDescent="0.2">
      <c r="A42" s="59">
        <f>COUNT($A$9:A40)+1</f>
        <v>9</v>
      </c>
      <c r="B42" s="22" t="s">
        <v>68</v>
      </c>
      <c r="C42" s="72"/>
      <c r="D42" s="73"/>
      <c r="E42" s="26"/>
      <c r="F42" s="74"/>
    </row>
    <row r="43" spans="1:6" ht="25.5" x14ac:dyDescent="0.2">
      <c r="B43" s="81" t="s">
        <v>69</v>
      </c>
      <c r="C43" s="72"/>
      <c r="D43" s="73"/>
      <c r="E43" s="26"/>
      <c r="F43" s="74"/>
    </row>
    <row r="44" spans="1:6" ht="14.25" x14ac:dyDescent="0.2">
      <c r="B44" s="81"/>
      <c r="C44" s="72">
        <v>108</v>
      </c>
      <c r="D44" s="73" t="s">
        <v>42</v>
      </c>
      <c r="E44" s="26"/>
      <c r="F44" s="74">
        <f t="shared" ref="F44:F48" si="0">C44*E44</f>
        <v>0</v>
      </c>
    </row>
    <row r="45" spans="1:6" x14ac:dyDescent="0.2">
      <c r="B45" s="81"/>
      <c r="C45" s="72"/>
      <c r="D45" s="73"/>
      <c r="E45" s="26"/>
      <c r="F45" s="74"/>
    </row>
    <row r="46" spans="1:6" x14ac:dyDescent="0.2">
      <c r="A46" s="59">
        <f>COUNT($A$9:A45)+1</f>
        <v>10</v>
      </c>
      <c r="B46" s="22" t="s">
        <v>70</v>
      </c>
      <c r="C46" s="72"/>
      <c r="D46" s="73"/>
      <c r="E46" s="26"/>
      <c r="F46" s="74"/>
    </row>
    <row r="47" spans="1:6" ht="38.25" x14ac:dyDescent="0.2">
      <c r="B47" s="20" t="s">
        <v>71</v>
      </c>
      <c r="C47" s="72"/>
      <c r="D47" s="73"/>
      <c r="E47" s="26"/>
      <c r="F47" s="74"/>
    </row>
    <row r="48" spans="1:6" ht="14.25" x14ac:dyDescent="0.2">
      <c r="B48" s="81"/>
      <c r="C48" s="72">
        <v>17</v>
      </c>
      <c r="D48" s="73" t="s">
        <v>42</v>
      </c>
      <c r="E48" s="26"/>
      <c r="F48" s="74">
        <f t="shared" si="0"/>
        <v>0</v>
      </c>
    </row>
    <row r="49" spans="1:6" x14ac:dyDescent="0.2">
      <c r="B49" s="81"/>
      <c r="C49" s="72"/>
      <c r="D49" s="73"/>
      <c r="E49" s="26"/>
      <c r="F49" s="74"/>
    </row>
    <row r="50" spans="1:6" x14ac:dyDescent="0.2">
      <c r="A50" s="59">
        <f>COUNT($A$9:A49)+1</f>
        <v>11</v>
      </c>
      <c r="B50" s="60" t="s">
        <v>20</v>
      </c>
      <c r="C50" s="72"/>
      <c r="D50" s="73"/>
      <c r="E50" s="26"/>
      <c r="F50" s="74"/>
    </row>
    <row r="51" spans="1:6" ht="51" x14ac:dyDescent="0.2">
      <c r="B51" s="5" t="s">
        <v>72</v>
      </c>
      <c r="C51" s="72"/>
      <c r="D51" s="73"/>
      <c r="E51" s="26"/>
      <c r="F51" s="74"/>
    </row>
    <row r="52" spans="1:6" ht="14.25" x14ac:dyDescent="0.2">
      <c r="B52" s="81"/>
      <c r="C52" s="72">
        <v>12</v>
      </c>
      <c r="D52" s="62" t="s">
        <v>42</v>
      </c>
      <c r="E52" s="23"/>
      <c r="F52" s="63">
        <f>C52*E52</f>
        <v>0</v>
      </c>
    </row>
    <row r="53" spans="1:6" x14ac:dyDescent="0.2">
      <c r="B53" s="5"/>
      <c r="C53" s="72"/>
      <c r="D53" s="62"/>
      <c r="E53" s="23"/>
      <c r="F53" s="63"/>
    </row>
    <row r="54" spans="1:6" x14ac:dyDescent="0.2">
      <c r="A54" s="59">
        <f>COUNT($A$9:A53)+1</f>
        <v>12</v>
      </c>
      <c r="B54" s="21" t="s">
        <v>104</v>
      </c>
      <c r="C54" s="61"/>
      <c r="D54" s="62"/>
      <c r="E54" s="23"/>
      <c r="F54" s="61"/>
    </row>
    <row r="55" spans="1:6" ht="51" x14ac:dyDescent="0.2">
      <c r="B55" s="5" t="s">
        <v>105</v>
      </c>
      <c r="C55" s="61"/>
      <c r="D55" s="62"/>
      <c r="E55" s="23"/>
      <c r="F55" s="61"/>
    </row>
    <row r="56" spans="1:6" ht="14.25" x14ac:dyDescent="0.2">
      <c r="B56" s="5"/>
      <c r="C56" s="61">
        <v>66</v>
      </c>
      <c r="D56" s="62" t="s">
        <v>42</v>
      </c>
      <c r="E56" s="23"/>
      <c r="F56" s="63">
        <f>C56*E56</f>
        <v>0</v>
      </c>
    </row>
    <row r="57" spans="1:6" x14ac:dyDescent="0.2">
      <c r="B57" s="5"/>
      <c r="C57" s="61"/>
      <c r="D57" s="62"/>
      <c r="E57" s="23"/>
      <c r="F57" s="63"/>
    </row>
    <row r="58" spans="1:6" x14ac:dyDescent="0.2">
      <c r="A58" s="59">
        <f>COUNT($A$9:A57)+1</f>
        <v>13</v>
      </c>
      <c r="B58" s="60" t="s">
        <v>19</v>
      </c>
      <c r="C58" s="61"/>
      <c r="D58" s="62"/>
      <c r="E58" s="23"/>
      <c r="F58" s="63"/>
    </row>
    <row r="59" spans="1:6" ht="25.5" x14ac:dyDescent="0.2">
      <c r="B59" s="5" t="s">
        <v>18</v>
      </c>
      <c r="C59" s="61"/>
      <c r="D59" s="62"/>
      <c r="E59" s="23"/>
      <c r="F59" s="61"/>
    </row>
    <row r="60" spans="1:6" ht="14.25" x14ac:dyDescent="0.2">
      <c r="B60" s="5"/>
      <c r="C60" s="61">
        <v>188</v>
      </c>
      <c r="D60" s="62" t="s">
        <v>42</v>
      </c>
      <c r="E60" s="23"/>
      <c r="F60" s="63">
        <f>C60*E60</f>
        <v>0</v>
      </c>
    </row>
    <row r="61" spans="1:6" x14ac:dyDescent="0.2">
      <c r="B61" s="5"/>
      <c r="C61" s="61"/>
      <c r="D61" s="62"/>
      <c r="E61" s="23"/>
      <c r="F61" s="63"/>
    </row>
    <row r="62" spans="1:6" x14ac:dyDescent="0.2">
      <c r="A62" s="59">
        <f>COUNT($A$9:A61)+1</f>
        <v>14</v>
      </c>
      <c r="B62" s="60" t="s">
        <v>21</v>
      </c>
      <c r="C62" s="61"/>
      <c r="D62" s="62"/>
      <c r="E62" s="23"/>
      <c r="F62" s="63"/>
    </row>
    <row r="63" spans="1:6" ht="25.5" x14ac:dyDescent="0.2">
      <c r="B63" s="5" t="s">
        <v>36</v>
      </c>
      <c r="C63" s="61"/>
      <c r="D63" s="62"/>
      <c r="E63" s="23"/>
      <c r="F63" s="61"/>
    </row>
    <row r="64" spans="1:6" ht="14.25" x14ac:dyDescent="0.2">
      <c r="B64" s="5"/>
      <c r="C64" s="61">
        <f>C11</f>
        <v>72</v>
      </c>
      <c r="D64" s="62" t="s">
        <v>37</v>
      </c>
      <c r="E64" s="23"/>
      <c r="F64" s="63">
        <f>C64*E64</f>
        <v>0</v>
      </c>
    </row>
    <row r="65" spans="1:6" x14ac:dyDescent="0.2">
      <c r="B65" s="5"/>
      <c r="C65" s="61"/>
      <c r="D65" s="62"/>
      <c r="E65" s="23"/>
      <c r="F65" s="63"/>
    </row>
    <row r="66" spans="1:6" x14ac:dyDescent="0.2">
      <c r="A66" s="59">
        <f>COUNT($A$9:A65)+1</f>
        <v>15</v>
      </c>
      <c r="B66" s="60" t="s">
        <v>23</v>
      </c>
      <c r="C66" s="61"/>
      <c r="D66" s="62"/>
      <c r="E66" s="23"/>
      <c r="F66" s="61"/>
    </row>
    <row r="67" spans="1:6" ht="25.5" x14ac:dyDescent="0.2">
      <c r="B67" s="5" t="s">
        <v>76</v>
      </c>
      <c r="C67" s="61"/>
      <c r="D67" s="62"/>
      <c r="E67" s="23"/>
      <c r="F67" s="61"/>
    </row>
    <row r="68" spans="1:6" x14ac:dyDescent="0.2">
      <c r="B68" s="5"/>
      <c r="C68" s="61">
        <v>3</v>
      </c>
      <c r="D68" s="62" t="s">
        <v>1</v>
      </c>
      <c r="E68" s="23"/>
      <c r="F68" s="63">
        <f>C68*E68</f>
        <v>0</v>
      </c>
    </row>
    <row r="69" spans="1:6" x14ac:dyDescent="0.2">
      <c r="B69" s="5"/>
      <c r="C69" s="61"/>
      <c r="D69" s="62"/>
      <c r="E69" s="23"/>
      <c r="F69" s="63"/>
    </row>
    <row r="70" spans="1:6" x14ac:dyDescent="0.2">
      <c r="A70" s="59">
        <f>COUNT($A$9:A69)+1</f>
        <v>16</v>
      </c>
      <c r="B70" s="60" t="s">
        <v>25</v>
      </c>
      <c r="C70" s="61"/>
      <c r="D70" s="62"/>
      <c r="E70" s="23"/>
      <c r="F70" s="63"/>
    </row>
    <row r="71" spans="1:6" x14ac:dyDescent="0.2">
      <c r="B71" s="5" t="s">
        <v>24</v>
      </c>
      <c r="C71" s="61"/>
      <c r="D71" s="62"/>
      <c r="E71" s="23"/>
      <c r="F71" s="61"/>
    </row>
    <row r="72" spans="1:6" x14ac:dyDescent="0.2">
      <c r="B72" s="5"/>
      <c r="C72" s="61">
        <f>C68</f>
        <v>3</v>
      </c>
      <c r="D72" s="62" t="s">
        <v>1</v>
      </c>
      <c r="E72" s="23"/>
      <c r="F72" s="63">
        <f>C72*E72</f>
        <v>0</v>
      </c>
    </row>
    <row r="73" spans="1:6" x14ac:dyDescent="0.2">
      <c r="B73" s="5"/>
      <c r="C73" s="61"/>
      <c r="D73" s="62"/>
      <c r="E73" s="23"/>
      <c r="F73" s="63"/>
    </row>
    <row r="74" spans="1:6" x14ac:dyDescent="0.2">
      <c r="A74" s="59">
        <f>COUNT($A$9:A73)+1</f>
        <v>17</v>
      </c>
      <c r="B74" s="60" t="s">
        <v>22</v>
      </c>
      <c r="C74" s="61"/>
      <c r="D74" s="62"/>
      <c r="E74" s="23"/>
      <c r="F74" s="61"/>
    </row>
    <row r="75" spans="1:6" ht="63.75" x14ac:dyDescent="0.2">
      <c r="B75" s="5" t="s">
        <v>80</v>
      </c>
      <c r="C75" s="61"/>
      <c r="D75" s="62"/>
      <c r="E75" s="23"/>
      <c r="F75" s="61"/>
    </row>
    <row r="76" spans="1:6" x14ac:dyDescent="0.2">
      <c r="B76" s="5"/>
      <c r="C76" s="61">
        <v>8</v>
      </c>
      <c r="D76" s="62" t="s">
        <v>1</v>
      </c>
      <c r="E76" s="23"/>
      <c r="F76" s="63">
        <f>C76*E76</f>
        <v>0</v>
      </c>
    </row>
    <row r="77" spans="1:6" x14ac:dyDescent="0.2">
      <c r="B77" s="5"/>
      <c r="C77" s="61"/>
      <c r="D77" s="62"/>
      <c r="E77" s="23"/>
      <c r="F77" s="61"/>
    </row>
    <row r="78" spans="1:6" x14ac:dyDescent="0.2">
      <c r="A78" s="59">
        <f>COUNT($A$9:A77)+1</f>
        <v>18</v>
      </c>
      <c r="B78" s="60" t="s">
        <v>27</v>
      </c>
      <c r="C78" s="61"/>
      <c r="D78" s="62"/>
      <c r="E78" s="23"/>
      <c r="F78" s="61"/>
    </row>
    <row r="79" spans="1:6" ht="25.5" x14ac:dyDescent="0.2">
      <c r="B79" s="5" t="s">
        <v>26</v>
      </c>
      <c r="C79" s="61"/>
      <c r="D79" s="62"/>
      <c r="E79" s="23"/>
      <c r="F79" s="61"/>
    </row>
    <row r="80" spans="1:6" x14ac:dyDescent="0.2">
      <c r="B80" s="5" t="s">
        <v>57</v>
      </c>
      <c r="C80" s="61">
        <v>2</v>
      </c>
      <c r="D80" s="62" t="s">
        <v>1</v>
      </c>
      <c r="E80" s="23"/>
      <c r="F80" s="63">
        <f>C80*E80</f>
        <v>0</v>
      </c>
    </row>
    <row r="81" spans="1:6" x14ac:dyDescent="0.2">
      <c r="B81" s="67"/>
      <c r="C81" s="68"/>
      <c r="D81" s="69"/>
      <c r="E81" s="30"/>
      <c r="F81" s="70"/>
    </row>
    <row r="82" spans="1:6" x14ac:dyDescent="0.2">
      <c r="A82" s="59">
        <f>COUNT($A$9:A81)+1</f>
        <v>19</v>
      </c>
      <c r="B82" s="21" t="s">
        <v>150</v>
      </c>
      <c r="C82" s="68"/>
      <c r="D82" s="69"/>
      <c r="E82" s="30"/>
      <c r="F82" s="68"/>
    </row>
    <row r="83" spans="1:6" x14ac:dyDescent="0.2">
      <c r="B83" s="5" t="s">
        <v>151</v>
      </c>
      <c r="C83" s="68"/>
      <c r="D83" s="69"/>
      <c r="E83" s="30"/>
      <c r="F83" s="68"/>
    </row>
    <row r="84" spans="1:6" ht="14.25" x14ac:dyDescent="0.2">
      <c r="B84" s="67"/>
      <c r="C84" s="68">
        <v>0</v>
      </c>
      <c r="D84" s="69" t="s">
        <v>37</v>
      </c>
      <c r="E84" s="30"/>
      <c r="F84" s="70">
        <f>C84*E84</f>
        <v>0</v>
      </c>
    </row>
    <row r="85" spans="1:6" x14ac:dyDescent="0.2">
      <c r="A85" s="83"/>
      <c r="B85" s="5"/>
      <c r="C85" s="61"/>
      <c r="D85" s="62"/>
      <c r="E85" s="19"/>
      <c r="F85" s="63"/>
    </row>
    <row r="86" spans="1:6" x14ac:dyDescent="0.2">
      <c r="A86" s="59">
        <f>COUNT($A$9:A85)+1</f>
        <v>20</v>
      </c>
      <c r="B86" s="60" t="s">
        <v>30</v>
      </c>
      <c r="C86" s="61"/>
      <c r="D86" s="62"/>
      <c r="E86" s="19"/>
      <c r="F86" s="63"/>
    </row>
    <row r="87" spans="1:6" ht="38.25" x14ac:dyDescent="0.2">
      <c r="A87" s="83"/>
      <c r="B87" s="5" t="s">
        <v>29</v>
      </c>
      <c r="C87" s="61"/>
      <c r="D87" s="62"/>
      <c r="E87" s="18"/>
      <c r="F87" s="63"/>
    </row>
    <row r="88" spans="1:6" x14ac:dyDescent="0.2">
      <c r="A88" s="83"/>
      <c r="B88" s="5"/>
      <c r="C88" s="85"/>
      <c r="D88" s="86">
        <v>0.05</v>
      </c>
      <c r="E88" s="18"/>
      <c r="F88" s="63">
        <f>SUM(F9:F82)*D88</f>
        <v>0</v>
      </c>
    </row>
    <row r="89" spans="1:6" x14ac:dyDescent="0.2">
      <c r="A89" s="83"/>
      <c r="B89" s="5"/>
      <c r="C89" s="61"/>
      <c r="D89" s="62"/>
      <c r="E89" s="18"/>
      <c r="F89" s="61"/>
    </row>
    <row r="90" spans="1:6" x14ac:dyDescent="0.2">
      <c r="A90" s="59">
        <f>COUNT($A$9:A89)+1</f>
        <v>21</v>
      </c>
      <c r="B90" s="60" t="s">
        <v>79</v>
      </c>
      <c r="C90" s="61"/>
      <c r="D90" s="62"/>
      <c r="E90" s="18"/>
      <c r="F90" s="61"/>
    </row>
    <row r="91" spans="1:6" ht="25.5" x14ac:dyDescent="0.2">
      <c r="A91" s="83"/>
      <c r="B91" s="5" t="s">
        <v>31</v>
      </c>
      <c r="C91" s="85"/>
      <c r="D91" s="86">
        <v>0.1</v>
      </c>
      <c r="E91" s="18"/>
      <c r="F91" s="63">
        <f>SUM(F9:F82)*D91</f>
        <v>0</v>
      </c>
    </row>
    <row r="92" spans="1:6" x14ac:dyDescent="0.2">
      <c r="A92" s="87"/>
      <c r="B92" s="88"/>
      <c r="C92" s="61"/>
      <c r="D92" s="62"/>
      <c r="E92" s="19"/>
      <c r="F92" s="61"/>
    </row>
    <row r="93" spans="1:6" x14ac:dyDescent="0.2">
      <c r="A93" s="89"/>
      <c r="B93" s="90" t="s">
        <v>2</v>
      </c>
      <c r="C93" s="91"/>
      <c r="D93" s="92"/>
      <c r="E93" s="17" t="s">
        <v>41</v>
      </c>
      <c r="F93" s="93">
        <f>SUM(F9:F92)</f>
        <v>0</v>
      </c>
    </row>
    <row r="94" spans="1:6" x14ac:dyDescent="0.2">
      <c r="A94" s="94"/>
      <c r="B94" s="88"/>
      <c r="C94" s="61"/>
      <c r="D94" s="62"/>
      <c r="E94" s="19"/>
      <c r="F94" s="61"/>
    </row>
    <row r="95" spans="1:6" x14ac:dyDescent="0.2">
      <c r="B95" s="88"/>
    </row>
    <row r="96" spans="1:6" x14ac:dyDescent="0.2">
      <c r="B96" s="88"/>
    </row>
    <row r="97" spans="1:6" x14ac:dyDescent="0.2">
      <c r="A97" s="48"/>
      <c r="B97" s="88"/>
    </row>
    <row r="98" spans="1:6" x14ac:dyDescent="0.2">
      <c r="A98" s="48"/>
      <c r="B98" s="88"/>
    </row>
    <row r="99" spans="1:6" x14ac:dyDescent="0.2">
      <c r="A99" s="48"/>
      <c r="B99" s="88"/>
    </row>
    <row r="101" spans="1:6" x14ac:dyDescent="0.2">
      <c r="A101" s="48"/>
      <c r="F101" s="65"/>
    </row>
  </sheetData>
  <sheetProtection password="CEA8" sheet="1" formatCells="0" formatColumns="0" formatRows="0" insertColumns="0" insertRows="0" insertHyperlinks="0" deleteColumns="0" deleteRows="0" sort="0" autoFilter="0" pivotTables="0"/>
  <pageMargins left="0.9055118110236221" right="0.31496062992125984" top="0.9448818897637796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  <rowBreaks count="2" manualBreakCount="2">
    <brk id="33" max="5" man="1"/>
    <brk id="65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8"/>
  <sheetViews>
    <sheetView view="pageBreakPreview" zoomScaleNormal="115" zoomScaleSheetLayoutView="100" workbookViewId="0"/>
  </sheetViews>
  <sheetFormatPr defaultColWidth="9.140625" defaultRowHeight="12.75" x14ac:dyDescent="0.2"/>
  <cols>
    <col min="1" max="1" width="6.140625" style="66" customWidth="1"/>
    <col min="2" max="2" width="56.7109375" style="95" customWidth="1"/>
    <col min="3" max="3" width="5" style="27" customWidth="1"/>
    <col min="4" max="4" width="4.7109375" style="48" bestFit="1" customWidth="1"/>
    <col min="5" max="5" width="8.140625" style="1" bestFit="1" customWidth="1"/>
    <col min="6" max="6" width="10" style="27" customWidth="1"/>
    <col min="7" max="16384" width="9.140625" style="48"/>
  </cols>
  <sheetData>
    <row r="1" spans="1:7" x14ac:dyDescent="0.2">
      <c r="A1" s="45" t="s">
        <v>52</v>
      </c>
      <c r="B1" s="21" t="s">
        <v>10</v>
      </c>
      <c r="C1" s="46"/>
      <c r="D1" s="47"/>
    </row>
    <row r="2" spans="1:7" x14ac:dyDescent="0.2">
      <c r="A2" s="45" t="s">
        <v>53</v>
      </c>
      <c r="B2" s="21" t="s">
        <v>11</v>
      </c>
      <c r="C2" s="46"/>
      <c r="D2" s="47"/>
    </row>
    <row r="3" spans="1:7" x14ac:dyDescent="0.2">
      <c r="A3" s="45" t="s">
        <v>132</v>
      </c>
      <c r="B3" s="21" t="s">
        <v>143</v>
      </c>
      <c r="C3" s="46"/>
      <c r="D3" s="47"/>
    </row>
    <row r="4" spans="1:7" x14ac:dyDescent="0.2">
      <c r="A4" s="49"/>
      <c r="B4" s="21" t="s">
        <v>139</v>
      </c>
      <c r="C4" s="46"/>
      <c r="D4" s="47"/>
    </row>
    <row r="5" spans="1:7" ht="76.5" x14ac:dyDescent="0.2">
      <c r="A5" s="50" t="s">
        <v>0</v>
      </c>
      <c r="B5" s="51" t="s">
        <v>35</v>
      </c>
      <c r="C5" s="50" t="s">
        <v>12</v>
      </c>
      <c r="D5" s="50" t="s">
        <v>13</v>
      </c>
      <c r="E5" s="16" t="s">
        <v>38</v>
      </c>
      <c r="F5" s="52" t="s">
        <v>39</v>
      </c>
      <c r="G5" s="53"/>
    </row>
    <row r="6" spans="1:7" x14ac:dyDescent="0.2">
      <c r="A6" s="54">
        <v>1</v>
      </c>
      <c r="B6" s="55"/>
      <c r="C6" s="56"/>
      <c r="D6" s="57"/>
      <c r="E6" s="4"/>
      <c r="F6" s="56"/>
    </row>
    <row r="7" spans="1:7" ht="12.75" customHeight="1" x14ac:dyDescent="0.2">
      <c r="A7" s="97" t="s">
        <v>90</v>
      </c>
      <c r="B7" s="97"/>
      <c r="C7" s="97"/>
      <c r="D7" s="97"/>
      <c r="E7" s="98"/>
      <c r="F7" s="97"/>
    </row>
    <row r="8" spans="1:7" ht="12.75" customHeight="1" x14ac:dyDescent="0.2">
      <c r="A8" s="96"/>
      <c r="B8" s="96"/>
      <c r="C8" s="96"/>
      <c r="D8" s="96"/>
      <c r="E8" s="44"/>
      <c r="F8" s="96"/>
    </row>
    <row r="9" spans="1:7" x14ac:dyDescent="0.2">
      <c r="A9" s="59">
        <f>COUNT(A6+1)</f>
        <v>1</v>
      </c>
      <c r="B9" s="60" t="s">
        <v>14</v>
      </c>
      <c r="C9" s="61"/>
      <c r="D9" s="62"/>
      <c r="E9" s="23"/>
      <c r="F9" s="63"/>
    </row>
    <row r="10" spans="1:7" ht="38.25" x14ac:dyDescent="0.2">
      <c r="A10" s="59"/>
      <c r="B10" s="5" t="s">
        <v>59</v>
      </c>
      <c r="C10" s="61"/>
      <c r="D10" s="62"/>
      <c r="E10" s="23"/>
      <c r="F10" s="63"/>
    </row>
    <row r="11" spans="1:7" ht="14.25" x14ac:dyDescent="0.2">
      <c r="A11" s="59"/>
      <c r="B11" s="5"/>
      <c r="C11" s="61">
        <v>36</v>
      </c>
      <c r="D11" s="62" t="s">
        <v>37</v>
      </c>
      <c r="E11" s="23"/>
      <c r="F11" s="63">
        <f>C11*E11</f>
        <v>0</v>
      </c>
    </row>
    <row r="12" spans="1:7" x14ac:dyDescent="0.2">
      <c r="A12" s="59"/>
      <c r="B12" s="5"/>
      <c r="C12" s="61"/>
      <c r="D12" s="62"/>
      <c r="E12" s="23"/>
      <c r="F12" s="63"/>
    </row>
    <row r="13" spans="1:7" x14ac:dyDescent="0.2">
      <c r="A13" s="59">
        <f>COUNT($A$9:A12)+1</f>
        <v>2</v>
      </c>
      <c r="B13" s="60" t="s">
        <v>60</v>
      </c>
      <c r="C13" s="61"/>
      <c r="D13" s="62"/>
      <c r="E13" s="23"/>
      <c r="F13" s="61"/>
    </row>
    <row r="14" spans="1:7" ht="25.5" x14ac:dyDescent="0.2">
      <c r="A14" s="59"/>
      <c r="B14" s="5" t="s">
        <v>61</v>
      </c>
      <c r="C14" s="61"/>
      <c r="D14" s="62"/>
      <c r="E14" s="23"/>
      <c r="F14" s="61"/>
    </row>
    <row r="15" spans="1:7" x14ac:dyDescent="0.2">
      <c r="A15" s="59"/>
      <c r="B15" s="5"/>
      <c r="C15" s="61">
        <f>C11</f>
        <v>36</v>
      </c>
      <c r="D15" s="64" t="s">
        <v>62</v>
      </c>
      <c r="E15" s="2"/>
      <c r="F15" s="63">
        <f>+C15*E15</f>
        <v>0</v>
      </c>
    </row>
    <row r="16" spans="1:7" x14ac:dyDescent="0.2">
      <c r="A16" s="59"/>
      <c r="B16" s="5"/>
      <c r="C16" s="61"/>
      <c r="D16" s="62"/>
      <c r="E16" s="23"/>
      <c r="F16" s="61"/>
    </row>
    <row r="17" spans="1:6" x14ac:dyDescent="0.2">
      <c r="A17" s="59">
        <f>COUNT($A$9:A16)+1</f>
        <v>3</v>
      </c>
      <c r="B17" s="24" t="s">
        <v>63</v>
      </c>
      <c r="C17" s="61"/>
      <c r="D17" s="62"/>
      <c r="E17" s="23"/>
      <c r="F17" s="61"/>
    </row>
    <row r="18" spans="1:6" ht="51" x14ac:dyDescent="0.2">
      <c r="A18" s="59"/>
      <c r="B18" s="5" t="s">
        <v>64</v>
      </c>
      <c r="C18" s="61"/>
      <c r="D18" s="62"/>
      <c r="E18" s="23"/>
      <c r="F18" s="61"/>
    </row>
    <row r="19" spans="1:6" ht="14.25" x14ac:dyDescent="0.2">
      <c r="A19" s="59"/>
      <c r="B19" s="25"/>
      <c r="C19" s="61">
        <v>10</v>
      </c>
      <c r="D19" s="62" t="s">
        <v>37</v>
      </c>
      <c r="E19" s="23"/>
      <c r="F19" s="63">
        <f>+E19*C19</f>
        <v>0</v>
      </c>
    </row>
    <row r="20" spans="1:6" x14ac:dyDescent="0.2">
      <c r="A20" s="59"/>
      <c r="B20" s="25"/>
      <c r="C20" s="61"/>
      <c r="D20" s="62"/>
      <c r="E20" s="23"/>
      <c r="F20" s="63"/>
    </row>
    <row r="21" spans="1:6" x14ac:dyDescent="0.2">
      <c r="A21" s="59">
        <f>COUNT($A$9:A20)+1</f>
        <v>4</v>
      </c>
      <c r="B21" s="21" t="s">
        <v>15</v>
      </c>
      <c r="C21" s="68"/>
      <c r="D21" s="69"/>
      <c r="E21" s="30"/>
      <c r="F21" s="68"/>
    </row>
    <row r="22" spans="1:6" ht="38.25" x14ac:dyDescent="0.2">
      <c r="B22" s="5" t="s">
        <v>32</v>
      </c>
      <c r="C22" s="68"/>
      <c r="D22" s="69"/>
      <c r="E22" s="30"/>
      <c r="F22" s="68"/>
    </row>
    <row r="23" spans="1:6" ht="14.25" x14ac:dyDescent="0.2">
      <c r="B23" s="67"/>
      <c r="C23" s="68">
        <v>52</v>
      </c>
      <c r="D23" s="69" t="s">
        <v>43</v>
      </c>
      <c r="E23" s="30"/>
      <c r="F23" s="70">
        <f>C23*E23</f>
        <v>0</v>
      </c>
    </row>
    <row r="24" spans="1:6" x14ac:dyDescent="0.2">
      <c r="B24" s="67"/>
      <c r="C24" s="68"/>
      <c r="D24" s="69"/>
      <c r="E24" s="30"/>
      <c r="F24" s="68"/>
    </row>
    <row r="25" spans="1:6" x14ac:dyDescent="0.2">
      <c r="A25" s="59">
        <f>COUNT($A$7:A24)+1</f>
        <v>5</v>
      </c>
      <c r="B25" s="77" t="s">
        <v>111</v>
      </c>
      <c r="C25" s="78"/>
      <c r="D25" s="79"/>
      <c r="E25" s="30"/>
      <c r="F25" s="80"/>
    </row>
    <row r="26" spans="1:6" ht="38.25" x14ac:dyDescent="0.2">
      <c r="B26" s="5" t="s">
        <v>112</v>
      </c>
      <c r="C26" s="78"/>
      <c r="D26" s="79"/>
      <c r="E26" s="30"/>
      <c r="F26" s="80"/>
    </row>
    <row r="27" spans="1:6" x14ac:dyDescent="0.2">
      <c r="B27" s="32"/>
      <c r="C27" s="78">
        <v>5</v>
      </c>
      <c r="D27" s="69" t="s">
        <v>113</v>
      </c>
      <c r="E27" s="30"/>
      <c r="F27" s="80">
        <f>C27*E27</f>
        <v>0</v>
      </c>
    </row>
    <row r="28" spans="1:6" x14ac:dyDescent="0.2">
      <c r="B28" s="32"/>
      <c r="C28" s="78"/>
      <c r="D28" s="79"/>
      <c r="E28" s="30"/>
      <c r="F28" s="80"/>
    </row>
    <row r="29" spans="1:6" x14ac:dyDescent="0.2">
      <c r="A29" s="59">
        <f>COUNT($A$7:A28)+1</f>
        <v>6</v>
      </c>
      <c r="B29" s="77" t="s">
        <v>114</v>
      </c>
      <c r="C29" s="78"/>
      <c r="D29" s="79"/>
      <c r="E29" s="30"/>
      <c r="F29" s="80"/>
    </row>
    <row r="30" spans="1:6" ht="25.5" x14ac:dyDescent="0.2">
      <c r="B30" s="5" t="s">
        <v>115</v>
      </c>
      <c r="C30" s="78"/>
      <c r="D30" s="79"/>
      <c r="E30" s="30"/>
      <c r="F30" s="80"/>
    </row>
    <row r="31" spans="1:6" ht="14.25" x14ac:dyDescent="0.2">
      <c r="B31" s="32"/>
      <c r="C31" s="78">
        <v>52</v>
      </c>
      <c r="D31" s="69" t="s">
        <v>37</v>
      </c>
      <c r="E31" s="30"/>
      <c r="F31" s="80">
        <f>C31*E31</f>
        <v>0</v>
      </c>
    </row>
    <row r="32" spans="1:6" x14ac:dyDescent="0.2">
      <c r="B32" s="32"/>
      <c r="C32" s="78"/>
      <c r="D32" s="79"/>
      <c r="E32" s="31"/>
      <c r="F32" s="78"/>
    </row>
    <row r="33" spans="1:6" x14ac:dyDescent="0.2">
      <c r="A33" s="59">
        <f>COUNT($A$7:A32)+1</f>
        <v>7</v>
      </c>
      <c r="B33" s="77" t="s">
        <v>116</v>
      </c>
      <c r="C33" s="78"/>
      <c r="D33" s="79"/>
      <c r="E33" s="31"/>
      <c r="F33" s="78"/>
    </row>
    <row r="34" spans="1:6" ht="63.75" x14ac:dyDescent="0.2">
      <c r="B34" s="5" t="s">
        <v>117</v>
      </c>
      <c r="C34" s="78"/>
      <c r="D34" s="79"/>
      <c r="E34" s="31"/>
      <c r="F34" s="78"/>
    </row>
    <row r="35" spans="1:6" x14ac:dyDescent="0.2">
      <c r="B35" s="108" t="s">
        <v>65</v>
      </c>
      <c r="C35" s="78"/>
      <c r="D35" s="79"/>
      <c r="E35" s="31"/>
      <c r="F35" s="78"/>
    </row>
    <row r="36" spans="1:6" ht="25.5" x14ac:dyDescent="0.2">
      <c r="B36" s="32" t="s">
        <v>118</v>
      </c>
      <c r="C36" s="33">
        <v>52</v>
      </c>
      <c r="D36" s="34" t="s">
        <v>43</v>
      </c>
      <c r="E36" s="35"/>
      <c r="F36" s="109">
        <f>C36*E36</f>
        <v>0</v>
      </c>
    </row>
    <row r="37" spans="1:6" ht="25.5" x14ac:dyDescent="0.2">
      <c r="B37" s="32" t="s">
        <v>119</v>
      </c>
      <c r="C37" s="33">
        <v>52</v>
      </c>
      <c r="D37" s="34" t="s">
        <v>43</v>
      </c>
      <c r="E37" s="35"/>
      <c r="F37" s="109">
        <f>C37*E37</f>
        <v>0</v>
      </c>
    </row>
    <row r="38" spans="1:6" x14ac:dyDescent="0.2">
      <c r="B38" s="32"/>
      <c r="C38" s="78"/>
      <c r="D38" s="79"/>
      <c r="E38" s="31"/>
      <c r="F38" s="78"/>
    </row>
    <row r="39" spans="1:6" x14ac:dyDescent="0.2">
      <c r="A39" s="59">
        <f>COUNT($A$9:A38)+1</f>
        <v>8</v>
      </c>
      <c r="B39" s="71" t="s">
        <v>66</v>
      </c>
      <c r="C39" s="72"/>
      <c r="D39" s="73"/>
      <c r="E39" s="26"/>
      <c r="F39" s="72"/>
    </row>
    <row r="40" spans="1:6" ht="51" x14ac:dyDescent="0.2">
      <c r="B40" s="5" t="s">
        <v>78</v>
      </c>
      <c r="C40" s="72"/>
      <c r="D40" s="73"/>
      <c r="E40" s="26"/>
      <c r="F40" s="72"/>
    </row>
    <row r="41" spans="1:6" ht="14.25" x14ac:dyDescent="0.2">
      <c r="B41" s="82"/>
      <c r="C41" s="72">
        <v>62</v>
      </c>
      <c r="D41" s="28" t="s">
        <v>43</v>
      </c>
      <c r="E41" s="26"/>
      <c r="F41" s="76">
        <f>+E41*C41</f>
        <v>0</v>
      </c>
    </row>
    <row r="42" spans="1:6" ht="14.25" x14ac:dyDescent="0.2">
      <c r="B42" s="82"/>
      <c r="C42" s="72"/>
      <c r="D42" s="28"/>
      <c r="E42" s="26"/>
      <c r="F42" s="76"/>
    </row>
    <row r="43" spans="1:6" x14ac:dyDescent="0.2">
      <c r="A43" s="59">
        <f>COUNT($A$9:A42)+1</f>
        <v>9</v>
      </c>
      <c r="B43" s="60" t="s">
        <v>17</v>
      </c>
      <c r="C43" s="61"/>
      <c r="D43" s="62"/>
      <c r="E43" s="23"/>
      <c r="F43" s="63"/>
    </row>
    <row r="44" spans="1:6" x14ac:dyDescent="0.2">
      <c r="B44" s="5" t="s">
        <v>16</v>
      </c>
      <c r="C44" s="61"/>
      <c r="D44" s="62"/>
      <c r="E44" s="23"/>
      <c r="F44" s="61"/>
    </row>
    <row r="45" spans="1:6" ht="14.25" x14ac:dyDescent="0.2">
      <c r="B45" s="5"/>
      <c r="C45" s="61">
        <v>32</v>
      </c>
      <c r="D45" s="62" t="s">
        <v>43</v>
      </c>
      <c r="E45" s="23"/>
      <c r="F45" s="63">
        <f>C45*E45</f>
        <v>0</v>
      </c>
    </row>
    <row r="46" spans="1:6" x14ac:dyDescent="0.2">
      <c r="B46" s="5"/>
      <c r="C46" s="61"/>
      <c r="D46" s="62"/>
      <c r="E46" s="23"/>
      <c r="F46" s="63"/>
    </row>
    <row r="47" spans="1:6" x14ac:dyDescent="0.2">
      <c r="A47" s="59">
        <f>COUNT($A$9:A45)+1</f>
        <v>10</v>
      </c>
      <c r="B47" s="71" t="s">
        <v>100</v>
      </c>
      <c r="C47" s="78"/>
      <c r="D47" s="79"/>
      <c r="E47" s="31"/>
      <c r="F47" s="80"/>
    </row>
    <row r="48" spans="1:6" ht="38.25" x14ac:dyDescent="0.2">
      <c r="B48" s="5" t="s">
        <v>101</v>
      </c>
      <c r="C48" s="78"/>
      <c r="D48" s="79"/>
      <c r="E48" s="31"/>
      <c r="F48" s="80"/>
    </row>
    <row r="49" spans="1:6" ht="14.25" x14ac:dyDescent="0.2">
      <c r="B49" s="32"/>
      <c r="C49" s="48">
        <v>54</v>
      </c>
      <c r="D49" s="79" t="s">
        <v>42</v>
      </c>
      <c r="E49" s="31"/>
      <c r="F49" s="80">
        <f>C49*E49</f>
        <v>0</v>
      </c>
    </row>
    <row r="50" spans="1:6" x14ac:dyDescent="0.2">
      <c r="B50" s="32"/>
      <c r="C50" s="78"/>
      <c r="D50" s="79"/>
      <c r="E50" s="31"/>
      <c r="F50" s="80"/>
    </row>
    <row r="51" spans="1:6" x14ac:dyDescent="0.2">
      <c r="A51" s="59">
        <f>COUNT($A$9:A50)+1</f>
        <v>11</v>
      </c>
      <c r="B51" s="71" t="s">
        <v>102</v>
      </c>
      <c r="C51" s="78"/>
      <c r="D51" s="79"/>
      <c r="E51" s="31"/>
      <c r="F51" s="80"/>
    </row>
    <row r="52" spans="1:6" ht="38.25" x14ac:dyDescent="0.2">
      <c r="B52" s="5" t="s">
        <v>103</v>
      </c>
      <c r="C52" s="78"/>
      <c r="D52" s="79"/>
      <c r="E52" s="31"/>
      <c r="F52" s="80"/>
    </row>
    <row r="53" spans="1:6" ht="14.25" x14ac:dyDescent="0.2">
      <c r="B53" s="32"/>
      <c r="C53" s="78">
        <v>14</v>
      </c>
      <c r="D53" s="79" t="s">
        <v>42</v>
      </c>
      <c r="E53" s="31"/>
      <c r="F53" s="80">
        <f>C53*E53</f>
        <v>0</v>
      </c>
    </row>
    <row r="54" spans="1:6" x14ac:dyDescent="0.2">
      <c r="B54" s="32"/>
      <c r="C54" s="78"/>
      <c r="D54" s="79"/>
      <c r="E54" s="31"/>
      <c r="F54" s="80"/>
    </row>
    <row r="55" spans="1:6" x14ac:dyDescent="0.2">
      <c r="A55" s="59">
        <f>COUNT($A$9:A53)+1</f>
        <v>12</v>
      </c>
      <c r="B55" s="22" t="s">
        <v>68</v>
      </c>
      <c r="C55" s="72"/>
      <c r="D55" s="73"/>
      <c r="E55" s="26"/>
      <c r="F55" s="74"/>
    </row>
    <row r="56" spans="1:6" ht="25.5" x14ac:dyDescent="0.2">
      <c r="B56" s="81" t="s">
        <v>69</v>
      </c>
      <c r="C56" s="72"/>
      <c r="D56" s="73"/>
      <c r="E56" s="26"/>
      <c r="F56" s="74"/>
    </row>
    <row r="57" spans="1:6" ht="14.25" x14ac:dyDescent="0.2">
      <c r="B57" s="81"/>
      <c r="C57" s="72">
        <v>84</v>
      </c>
      <c r="D57" s="73" t="s">
        <v>42</v>
      </c>
      <c r="E57" s="26"/>
      <c r="F57" s="74">
        <f t="shared" ref="F57:F61" si="0">C57*E57</f>
        <v>0</v>
      </c>
    </row>
    <row r="58" spans="1:6" x14ac:dyDescent="0.2">
      <c r="B58" s="81"/>
      <c r="C58" s="72"/>
      <c r="D58" s="73"/>
      <c r="E58" s="26"/>
      <c r="F58" s="74"/>
    </row>
    <row r="59" spans="1:6" x14ac:dyDescent="0.2">
      <c r="A59" s="59">
        <f>COUNT($A$9:A58)+1</f>
        <v>13</v>
      </c>
      <c r="B59" s="22" t="s">
        <v>70</v>
      </c>
      <c r="C59" s="72"/>
      <c r="D59" s="73"/>
      <c r="E59" s="26"/>
      <c r="F59" s="74"/>
    </row>
    <row r="60" spans="1:6" ht="38.25" x14ac:dyDescent="0.2">
      <c r="B60" s="20" t="s">
        <v>71</v>
      </c>
      <c r="C60" s="72"/>
      <c r="D60" s="73"/>
      <c r="E60" s="26"/>
      <c r="F60" s="74"/>
    </row>
    <row r="61" spans="1:6" ht="14.25" x14ac:dyDescent="0.2">
      <c r="B61" s="81"/>
      <c r="C61" s="72">
        <v>14</v>
      </c>
      <c r="D61" s="73" t="s">
        <v>42</v>
      </c>
      <c r="E61" s="26"/>
      <c r="F61" s="74">
        <f t="shared" si="0"/>
        <v>0</v>
      </c>
    </row>
    <row r="62" spans="1:6" x14ac:dyDescent="0.2">
      <c r="B62" s="81"/>
      <c r="C62" s="72"/>
      <c r="D62" s="73"/>
      <c r="E62" s="26"/>
      <c r="F62" s="74"/>
    </row>
    <row r="63" spans="1:6" x14ac:dyDescent="0.2">
      <c r="A63" s="59">
        <f>COUNT($A$9:A62)+1</f>
        <v>14</v>
      </c>
      <c r="B63" s="60" t="s">
        <v>20</v>
      </c>
      <c r="C63" s="72"/>
      <c r="D63" s="73"/>
      <c r="E63" s="26"/>
      <c r="F63" s="74"/>
    </row>
    <row r="64" spans="1:6" ht="51" x14ac:dyDescent="0.2">
      <c r="B64" s="5" t="s">
        <v>72</v>
      </c>
      <c r="C64" s="72"/>
      <c r="D64" s="73"/>
      <c r="E64" s="26"/>
      <c r="F64" s="74"/>
    </row>
    <row r="65" spans="1:6" ht="14.25" x14ac:dyDescent="0.2">
      <c r="B65" s="81"/>
      <c r="C65" s="72">
        <v>15</v>
      </c>
      <c r="D65" s="62" t="s">
        <v>42</v>
      </c>
      <c r="E65" s="23"/>
      <c r="F65" s="63">
        <f>C65*E65</f>
        <v>0</v>
      </c>
    </row>
    <row r="66" spans="1:6" x14ac:dyDescent="0.2">
      <c r="B66" s="5"/>
      <c r="C66" s="72"/>
      <c r="D66" s="62"/>
      <c r="E66" s="23"/>
      <c r="F66" s="63"/>
    </row>
    <row r="67" spans="1:6" x14ac:dyDescent="0.2">
      <c r="A67" s="59">
        <f>COUNT($A$9:A66)+1</f>
        <v>15</v>
      </c>
      <c r="B67" s="60" t="s">
        <v>73</v>
      </c>
      <c r="C67" s="61"/>
      <c r="D67" s="62"/>
      <c r="E67" s="23"/>
      <c r="F67" s="63"/>
    </row>
    <row r="68" spans="1:6" ht="51" x14ac:dyDescent="0.2">
      <c r="B68" s="5" t="s">
        <v>106</v>
      </c>
      <c r="C68" s="61"/>
      <c r="D68" s="62"/>
      <c r="E68" s="23"/>
      <c r="F68" s="63"/>
    </row>
    <row r="69" spans="1:6" ht="14.25" x14ac:dyDescent="0.2">
      <c r="B69" s="5"/>
      <c r="C69" s="61">
        <v>23</v>
      </c>
      <c r="D69" s="62" t="s">
        <v>42</v>
      </c>
      <c r="E69" s="23"/>
      <c r="F69" s="63">
        <f>C69*E69</f>
        <v>0</v>
      </c>
    </row>
    <row r="70" spans="1:6" x14ac:dyDescent="0.2">
      <c r="B70" s="81"/>
      <c r="C70" s="72"/>
      <c r="D70" s="73"/>
      <c r="E70" s="26"/>
      <c r="F70" s="74"/>
    </row>
    <row r="71" spans="1:6" x14ac:dyDescent="0.2">
      <c r="A71" s="59">
        <f>COUNT($A$9:A70)+1</f>
        <v>16</v>
      </c>
      <c r="B71" s="60" t="s">
        <v>74</v>
      </c>
      <c r="C71" s="61"/>
      <c r="D71" s="62"/>
      <c r="E71" s="23"/>
      <c r="F71" s="61"/>
    </row>
    <row r="72" spans="1:6" ht="38.25" x14ac:dyDescent="0.2">
      <c r="B72" s="5" t="s">
        <v>75</v>
      </c>
      <c r="C72" s="61"/>
      <c r="D72" s="62"/>
      <c r="E72" s="23"/>
      <c r="F72" s="61"/>
    </row>
    <row r="73" spans="1:6" ht="14.25" x14ac:dyDescent="0.2">
      <c r="B73" s="5"/>
      <c r="C73" s="61">
        <v>28</v>
      </c>
      <c r="D73" s="62" t="s">
        <v>42</v>
      </c>
      <c r="E73" s="23"/>
      <c r="F73" s="63">
        <f>C73*E73</f>
        <v>0</v>
      </c>
    </row>
    <row r="74" spans="1:6" x14ac:dyDescent="0.2">
      <c r="B74" s="5"/>
      <c r="C74" s="61"/>
      <c r="D74" s="62"/>
      <c r="E74" s="23"/>
      <c r="F74" s="63"/>
    </row>
    <row r="75" spans="1:6" x14ac:dyDescent="0.2">
      <c r="A75" s="59">
        <f>COUNT($A$9:A74)+1</f>
        <v>17</v>
      </c>
      <c r="B75" s="60" t="s">
        <v>19</v>
      </c>
      <c r="C75" s="61"/>
      <c r="D75" s="62"/>
      <c r="E75" s="23"/>
      <c r="F75" s="63"/>
    </row>
    <row r="76" spans="1:6" ht="25.5" x14ac:dyDescent="0.2">
      <c r="B76" s="5" t="s">
        <v>18</v>
      </c>
      <c r="C76" s="61"/>
      <c r="D76" s="62"/>
      <c r="E76" s="23"/>
      <c r="F76" s="61"/>
    </row>
    <row r="77" spans="1:6" ht="14.25" x14ac:dyDescent="0.2">
      <c r="B77" s="5"/>
      <c r="C77" s="61">
        <v>84</v>
      </c>
      <c r="D77" s="62" t="s">
        <v>42</v>
      </c>
      <c r="E77" s="23"/>
      <c r="F77" s="63">
        <f>C77*E77</f>
        <v>0</v>
      </c>
    </row>
    <row r="78" spans="1:6" x14ac:dyDescent="0.2">
      <c r="B78" s="5"/>
      <c r="C78" s="61"/>
      <c r="D78" s="62"/>
      <c r="E78" s="23"/>
      <c r="F78" s="63"/>
    </row>
    <row r="79" spans="1:6" x14ac:dyDescent="0.2">
      <c r="A79" s="59">
        <f>COUNT($A$9:A78)+1</f>
        <v>18</v>
      </c>
      <c r="B79" s="60" t="s">
        <v>21</v>
      </c>
      <c r="C79" s="61"/>
      <c r="D79" s="62"/>
      <c r="E79" s="23"/>
      <c r="F79" s="63"/>
    </row>
    <row r="80" spans="1:6" ht="25.5" x14ac:dyDescent="0.2">
      <c r="B80" s="5" t="s">
        <v>36</v>
      </c>
      <c r="C80" s="61"/>
      <c r="D80" s="62"/>
      <c r="E80" s="23"/>
      <c r="F80" s="61"/>
    </row>
    <row r="81" spans="1:6" ht="14.25" x14ac:dyDescent="0.2">
      <c r="B81" s="5"/>
      <c r="C81" s="61">
        <f>C11</f>
        <v>36</v>
      </c>
      <c r="D81" s="62" t="s">
        <v>37</v>
      </c>
      <c r="E81" s="23"/>
      <c r="F81" s="63">
        <f>C81*E81</f>
        <v>0</v>
      </c>
    </row>
    <row r="82" spans="1:6" x14ac:dyDescent="0.2">
      <c r="B82" s="5"/>
      <c r="C82" s="61"/>
      <c r="D82" s="62"/>
      <c r="E82" s="23"/>
      <c r="F82" s="63"/>
    </row>
    <row r="83" spans="1:6" x14ac:dyDescent="0.2">
      <c r="A83" s="59">
        <f>COUNT($A$9:A82)+1</f>
        <v>19</v>
      </c>
      <c r="B83" s="60" t="s">
        <v>23</v>
      </c>
      <c r="C83" s="61"/>
      <c r="D83" s="62"/>
      <c r="E83" s="23"/>
      <c r="F83" s="61"/>
    </row>
    <row r="84" spans="1:6" ht="25.5" x14ac:dyDescent="0.2">
      <c r="B84" s="5" t="s">
        <v>76</v>
      </c>
      <c r="C84" s="61"/>
      <c r="D84" s="62"/>
      <c r="E84" s="23"/>
      <c r="F84" s="61"/>
    </row>
    <row r="85" spans="1:6" x14ac:dyDescent="0.2">
      <c r="B85" s="5"/>
      <c r="C85" s="61">
        <v>2</v>
      </c>
      <c r="D85" s="62" t="s">
        <v>1</v>
      </c>
      <c r="E85" s="23"/>
      <c r="F85" s="63">
        <f>C85*E85</f>
        <v>0</v>
      </c>
    </row>
    <row r="86" spans="1:6" x14ac:dyDescent="0.2">
      <c r="B86" s="5"/>
      <c r="C86" s="61"/>
      <c r="D86" s="62"/>
      <c r="E86" s="23"/>
      <c r="F86" s="63"/>
    </row>
    <row r="87" spans="1:6" x14ac:dyDescent="0.2">
      <c r="A87" s="59">
        <f>COUNT($A$9:A86)+1</f>
        <v>20</v>
      </c>
      <c r="B87" s="60" t="s">
        <v>25</v>
      </c>
      <c r="C87" s="61"/>
      <c r="D87" s="62"/>
      <c r="E87" s="23"/>
      <c r="F87" s="63"/>
    </row>
    <row r="88" spans="1:6" x14ac:dyDescent="0.2">
      <c r="B88" s="5" t="s">
        <v>24</v>
      </c>
      <c r="C88" s="61"/>
      <c r="D88" s="62"/>
      <c r="E88" s="23"/>
      <c r="F88" s="61"/>
    </row>
    <row r="89" spans="1:6" x14ac:dyDescent="0.2">
      <c r="B89" s="5"/>
      <c r="C89" s="61">
        <f>C85</f>
        <v>2</v>
      </c>
      <c r="D89" s="62" t="s">
        <v>1</v>
      </c>
      <c r="E89" s="23"/>
      <c r="F89" s="63">
        <f>C89*E89</f>
        <v>0</v>
      </c>
    </row>
    <row r="90" spans="1:6" x14ac:dyDescent="0.2">
      <c r="B90" s="5"/>
      <c r="C90" s="61"/>
      <c r="D90" s="62"/>
      <c r="E90" s="23"/>
      <c r="F90" s="63"/>
    </row>
    <row r="91" spans="1:6" x14ac:dyDescent="0.2">
      <c r="A91" s="59">
        <f>COUNT($A$9:A90)+1</f>
        <v>21</v>
      </c>
      <c r="B91" s="60" t="s">
        <v>22</v>
      </c>
      <c r="C91" s="61"/>
      <c r="D91" s="62"/>
      <c r="E91" s="23"/>
      <c r="F91" s="61"/>
    </row>
    <row r="92" spans="1:6" ht="63.75" x14ac:dyDescent="0.2">
      <c r="B92" s="5" t="s">
        <v>80</v>
      </c>
      <c r="C92" s="61"/>
      <c r="D92" s="62"/>
      <c r="E92" s="23"/>
      <c r="F92" s="61"/>
    </row>
    <row r="93" spans="1:6" x14ac:dyDescent="0.2">
      <c r="B93" s="5"/>
      <c r="C93" s="61">
        <v>2</v>
      </c>
      <c r="D93" s="62" t="s">
        <v>1</v>
      </c>
      <c r="E93" s="23"/>
      <c r="F93" s="63">
        <f>C93*E93</f>
        <v>0</v>
      </c>
    </row>
    <row r="94" spans="1:6" x14ac:dyDescent="0.2">
      <c r="B94" s="5"/>
      <c r="C94" s="61"/>
      <c r="D94" s="62"/>
      <c r="E94" s="23"/>
      <c r="F94" s="61"/>
    </row>
    <row r="95" spans="1:6" x14ac:dyDescent="0.2">
      <c r="A95" s="59">
        <f>COUNT($A$9:A94)+1</f>
        <v>22</v>
      </c>
      <c r="B95" s="60" t="s">
        <v>27</v>
      </c>
      <c r="C95" s="61"/>
      <c r="D95" s="62"/>
      <c r="E95" s="23"/>
      <c r="F95" s="61"/>
    </row>
    <row r="96" spans="1:6" ht="25.5" x14ac:dyDescent="0.2">
      <c r="B96" s="5" t="s">
        <v>26</v>
      </c>
      <c r="C96" s="61"/>
      <c r="D96" s="62"/>
      <c r="E96" s="23"/>
      <c r="F96" s="61"/>
    </row>
    <row r="97" spans="1:6" x14ac:dyDescent="0.2">
      <c r="B97" s="5" t="s">
        <v>57</v>
      </c>
      <c r="C97" s="61">
        <v>12</v>
      </c>
      <c r="D97" s="62" t="s">
        <v>1</v>
      </c>
      <c r="E97" s="23"/>
      <c r="F97" s="63">
        <f>C97*E97</f>
        <v>0</v>
      </c>
    </row>
    <row r="98" spans="1:6" x14ac:dyDescent="0.2">
      <c r="B98" s="67"/>
      <c r="C98" s="68"/>
      <c r="D98" s="69"/>
      <c r="E98" s="30"/>
      <c r="F98" s="70"/>
    </row>
    <row r="99" spans="1:6" x14ac:dyDescent="0.2">
      <c r="A99" s="59">
        <f>COUNT($A$9:A98)+1</f>
        <v>23</v>
      </c>
      <c r="B99" s="21" t="s">
        <v>150</v>
      </c>
      <c r="C99" s="68"/>
      <c r="D99" s="69"/>
      <c r="E99" s="30"/>
      <c r="F99" s="68"/>
    </row>
    <row r="100" spans="1:6" x14ac:dyDescent="0.2">
      <c r="B100" s="5" t="s">
        <v>151</v>
      </c>
      <c r="C100" s="68"/>
      <c r="D100" s="69"/>
      <c r="E100" s="30"/>
      <c r="F100" s="68"/>
    </row>
    <row r="101" spans="1:6" ht="14.25" x14ac:dyDescent="0.2">
      <c r="B101" s="67"/>
      <c r="C101" s="68">
        <v>0</v>
      </c>
      <c r="D101" s="69" t="s">
        <v>37</v>
      </c>
      <c r="E101" s="30"/>
      <c r="F101" s="70">
        <f>C101*E101</f>
        <v>0</v>
      </c>
    </row>
    <row r="102" spans="1:6" x14ac:dyDescent="0.2">
      <c r="A102" s="83"/>
      <c r="B102" s="5"/>
      <c r="C102" s="61"/>
      <c r="D102" s="62"/>
      <c r="E102" s="19"/>
      <c r="F102" s="63"/>
    </row>
    <row r="103" spans="1:6" x14ac:dyDescent="0.2">
      <c r="A103" s="59">
        <f>COUNT($A$9:A102)+1</f>
        <v>24</v>
      </c>
      <c r="B103" s="60" t="s">
        <v>30</v>
      </c>
      <c r="C103" s="61"/>
      <c r="D103" s="62"/>
      <c r="E103" s="19"/>
      <c r="F103" s="63"/>
    </row>
    <row r="104" spans="1:6" ht="38.25" x14ac:dyDescent="0.2">
      <c r="A104" s="83"/>
      <c r="B104" s="5" t="s">
        <v>29</v>
      </c>
      <c r="C104" s="61"/>
      <c r="D104" s="62"/>
      <c r="E104" s="18"/>
      <c r="F104" s="63"/>
    </row>
    <row r="105" spans="1:6" x14ac:dyDescent="0.2">
      <c r="A105" s="83"/>
      <c r="B105" s="5"/>
      <c r="C105" s="85"/>
      <c r="D105" s="86">
        <v>0.05</v>
      </c>
      <c r="E105" s="18"/>
      <c r="F105" s="63">
        <f>SUM(F9:F99)*D105</f>
        <v>0</v>
      </c>
    </row>
    <row r="106" spans="1:6" x14ac:dyDescent="0.2">
      <c r="A106" s="83"/>
      <c r="B106" s="5"/>
      <c r="C106" s="61"/>
      <c r="D106" s="62"/>
      <c r="E106" s="18"/>
      <c r="F106" s="61"/>
    </row>
    <row r="107" spans="1:6" x14ac:dyDescent="0.2">
      <c r="A107" s="59">
        <f>COUNT($A$9:A106)+1</f>
        <v>25</v>
      </c>
      <c r="B107" s="60" t="s">
        <v>79</v>
      </c>
      <c r="C107" s="61"/>
      <c r="D107" s="62"/>
      <c r="E107" s="18"/>
      <c r="F107" s="61"/>
    </row>
    <row r="108" spans="1:6" ht="25.5" x14ac:dyDescent="0.2">
      <c r="A108" s="83"/>
      <c r="B108" s="5" t="s">
        <v>31</v>
      </c>
      <c r="C108" s="85"/>
      <c r="D108" s="86">
        <v>0.1</v>
      </c>
      <c r="E108" s="18"/>
      <c r="F108" s="63">
        <f>SUM(F9:F99)*D108</f>
        <v>0</v>
      </c>
    </row>
    <row r="109" spans="1:6" x14ac:dyDescent="0.2">
      <c r="A109" s="87"/>
      <c r="B109" s="88"/>
      <c r="C109" s="61"/>
      <c r="D109" s="62"/>
      <c r="E109" s="19"/>
      <c r="F109" s="61"/>
    </row>
    <row r="110" spans="1:6" x14ac:dyDescent="0.2">
      <c r="A110" s="89"/>
      <c r="B110" s="90" t="s">
        <v>2</v>
      </c>
      <c r="C110" s="91"/>
      <c r="D110" s="92"/>
      <c r="E110" s="17" t="s">
        <v>41</v>
      </c>
      <c r="F110" s="93">
        <f>SUM(F9:F109)</f>
        <v>0</v>
      </c>
    </row>
    <row r="111" spans="1:6" x14ac:dyDescent="0.2">
      <c r="A111" s="94"/>
      <c r="B111" s="88"/>
      <c r="C111" s="61"/>
      <c r="D111" s="62"/>
      <c r="E111" s="19"/>
      <c r="F111" s="61"/>
    </row>
    <row r="112" spans="1:6" x14ac:dyDescent="0.2">
      <c r="B112" s="88"/>
    </row>
    <row r="113" spans="1:6" x14ac:dyDescent="0.2">
      <c r="B113" s="88"/>
    </row>
    <row r="114" spans="1:6" x14ac:dyDescent="0.2">
      <c r="A114" s="48"/>
      <c r="B114" s="88"/>
    </row>
    <row r="115" spans="1:6" x14ac:dyDescent="0.2">
      <c r="A115" s="48"/>
      <c r="B115" s="88"/>
    </row>
    <row r="116" spans="1:6" x14ac:dyDescent="0.2">
      <c r="A116" s="48"/>
      <c r="B116" s="88"/>
    </row>
    <row r="118" spans="1:6" x14ac:dyDescent="0.2">
      <c r="A118" s="48"/>
      <c r="F118" s="65"/>
    </row>
  </sheetData>
  <sheetProtection password="CEA8" sheet="1" formatCells="0" formatColumns="0" formatRows="0" insertColumns="0" insertRows="0" insertHyperlinks="0" deleteColumns="0" deleteRows="0" sort="0" autoFilter="0" pivotTables="0"/>
  <pageMargins left="0.9055118110236221" right="0.31496062992125984" top="0.94488188976377963" bottom="0.74803149606299213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AGLOMERACIJE MOL, 1.FAZA - OBMOČJE 2: ŠMARTINSKA CESTA</oddHeader>
    <oddFooter>&amp;C&amp;"Arial,Navadno"&amp;P / &amp;N</oddFooter>
  </headerFooter>
  <rowBreaks count="3" manualBreakCount="3">
    <brk id="32" max="5" man="1"/>
    <brk id="62" max="5" man="1"/>
    <brk id="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10</vt:i4>
      </vt:variant>
      <vt:variant>
        <vt:lpstr>Imenovani obsegi</vt:lpstr>
      </vt:variant>
      <vt:variant>
        <vt:i4>19</vt:i4>
      </vt:variant>
    </vt:vector>
  </HeadingPairs>
  <TitlesOfParts>
    <vt:vector size="29" baseType="lpstr">
      <vt:lpstr>Rekapitulacija</vt:lpstr>
      <vt:lpstr>N-13500_ODS-1_GD</vt:lpstr>
      <vt:lpstr>N-13500_ODS-2_GD</vt:lpstr>
      <vt:lpstr>N-13521_GD</vt:lpstr>
      <vt:lpstr>N-13522_GD</vt:lpstr>
      <vt:lpstr>N-13524_GD</vt:lpstr>
      <vt:lpstr>ODCEP-3_GD</vt:lpstr>
      <vt:lpstr>N-13525_ODCEP-4_GD</vt:lpstr>
      <vt:lpstr>N-13520_GD</vt:lpstr>
      <vt:lpstr>PP_GD</vt:lpstr>
      <vt:lpstr>'N-13500_ODS-1_GD'!Področje_tiskanja</vt:lpstr>
      <vt:lpstr>'N-13500_ODS-2_GD'!Področje_tiskanja</vt:lpstr>
      <vt:lpstr>'N-13520_GD'!Področje_tiskanja</vt:lpstr>
      <vt:lpstr>'N-13521_GD'!Področje_tiskanja</vt:lpstr>
      <vt:lpstr>'N-13522_GD'!Področje_tiskanja</vt:lpstr>
      <vt:lpstr>'N-13524_GD'!Področje_tiskanja</vt:lpstr>
      <vt:lpstr>'N-13525_ODCEP-4_GD'!Področje_tiskanja</vt:lpstr>
      <vt:lpstr>'ODCEP-3_GD'!Področje_tiskanja</vt:lpstr>
      <vt:lpstr>PP_GD!Področje_tiskanja</vt:lpstr>
      <vt:lpstr>Rekapitulacija!Področje_tiskanja</vt:lpstr>
      <vt:lpstr>'N-13500_ODS-1_GD'!Tiskanje_naslovov</vt:lpstr>
      <vt:lpstr>'N-13500_ODS-2_GD'!Tiskanje_naslovov</vt:lpstr>
      <vt:lpstr>'N-13520_GD'!Tiskanje_naslovov</vt:lpstr>
      <vt:lpstr>'N-13521_GD'!Tiskanje_naslovov</vt:lpstr>
      <vt:lpstr>'N-13522_GD'!Tiskanje_naslovov</vt:lpstr>
      <vt:lpstr>'N-13524_GD'!Tiskanje_naslovov</vt:lpstr>
      <vt:lpstr>'N-13525_ODCEP-4_GD'!Tiskanje_naslovov</vt:lpstr>
      <vt:lpstr>'ODCEP-3_GD'!Tiskanje_naslovov</vt:lpstr>
      <vt:lpstr>PP_GD!Tiskanje_naslovov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gregor redelonghi</cp:lastModifiedBy>
  <cp:lastPrinted>2018-09-11T05:48:15Z</cp:lastPrinted>
  <dcterms:created xsi:type="dcterms:W3CDTF">1999-05-03T05:58:28Z</dcterms:created>
  <dcterms:modified xsi:type="dcterms:W3CDTF">2018-10-01T13:55:00Z</dcterms:modified>
</cp:coreProperties>
</file>